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1445" windowHeight="6945" activeTab="0"/>
  </bookViews>
  <sheets>
    <sheet name="A" sheetId="1" r:id="rId1"/>
  </sheets>
  <definedNames>
    <definedName name="_xlnm._FilterDatabase" localSheetId="0" hidden="1">'A'!$A$1:$J$140</definedName>
    <definedName name="_xlnm.Print_Area" localSheetId="0">'A'!$A$1:$J$185</definedName>
  </definedNames>
  <calcPr fullCalcOnLoad="1"/>
</workbook>
</file>

<file path=xl/comments1.xml><?xml version="1.0" encoding="utf-8"?>
<comments xmlns="http://schemas.openxmlformats.org/spreadsheetml/2006/main">
  <authors>
    <author>YLMF</author>
  </authors>
  <commentList>
    <comment ref="A13" authorId="0">
      <text>
        <r>
          <rPr>
            <b/>
            <sz val="9"/>
            <rFont val="宋体"/>
            <family val="0"/>
          </rPr>
          <t>YLMF:</t>
        </r>
        <r>
          <rPr>
            <sz val="9"/>
            <rFont val="宋体"/>
            <family val="0"/>
          </rPr>
          <t xml:space="preserve">
</t>
        </r>
      </text>
    </comment>
    <comment ref="A31" authorId="0">
      <text>
        <r>
          <rPr>
            <b/>
            <sz val="9"/>
            <rFont val="宋体"/>
            <family val="0"/>
          </rPr>
          <t>YLMF:</t>
        </r>
        <r>
          <rPr>
            <sz val="9"/>
            <rFont val="宋体"/>
            <family val="0"/>
          </rPr>
          <t xml:space="preserve">
</t>
        </r>
      </text>
    </comment>
    <comment ref="A60" authorId="0">
      <text>
        <r>
          <rPr>
            <b/>
            <sz val="9"/>
            <rFont val="宋体"/>
            <family val="0"/>
          </rPr>
          <t>YLMF: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<sst xmlns="http://schemas.openxmlformats.org/spreadsheetml/2006/main" count="373" uniqueCount="164">
  <si>
    <t>序号</t>
  </si>
  <si>
    <t>工程名称</t>
  </si>
  <si>
    <t>单位</t>
  </si>
  <si>
    <t>数量</t>
  </si>
  <si>
    <t>材料及基本工艺过程</t>
  </si>
  <si>
    <t>建渣清运</t>
  </si>
  <si>
    <t xml:space="preserve">备注 </t>
  </si>
  <si>
    <r>
      <t>M</t>
    </r>
    <r>
      <rPr>
        <vertAlign val="superscript"/>
        <sz val="12"/>
        <rFont val="Times New Roman"/>
        <family val="1"/>
      </rPr>
      <t>2</t>
    </r>
  </si>
  <si>
    <t>材料运输及搬运</t>
  </si>
  <si>
    <t>包水管</t>
  </si>
  <si>
    <r>
      <t>小计</t>
    </r>
    <r>
      <rPr>
        <b/>
        <sz val="12"/>
        <rFont val="Times New Roman"/>
        <family val="1"/>
      </rPr>
      <t>:</t>
    </r>
  </si>
  <si>
    <t>小计:</t>
  </si>
  <si>
    <t>顶面乳胶漆</t>
  </si>
  <si>
    <t>墙面乳胶漆</t>
  </si>
  <si>
    <r>
      <t>地砖安装</t>
    </r>
    <r>
      <rPr>
        <sz val="12"/>
        <rFont val="Times New Roman"/>
        <family val="1"/>
      </rPr>
      <t xml:space="preserve"> </t>
    </r>
  </si>
  <si>
    <r>
      <t>墙砖安装</t>
    </r>
    <r>
      <rPr>
        <sz val="12"/>
        <rFont val="Times New Roman"/>
        <family val="1"/>
      </rPr>
      <t xml:space="preserve"> </t>
    </r>
  </si>
  <si>
    <t>合计(元)</t>
  </si>
  <si>
    <r>
      <t>小计</t>
    </r>
    <r>
      <rPr>
        <b/>
        <sz val="14"/>
        <rFont val="Times New Roman"/>
        <family val="1"/>
      </rPr>
      <t>:</t>
    </r>
  </si>
  <si>
    <r>
      <t>小计</t>
    </r>
    <r>
      <rPr>
        <b/>
        <sz val="14"/>
        <rFont val="Times New Roman"/>
        <family val="1"/>
      </rPr>
      <t>:</t>
    </r>
  </si>
  <si>
    <r>
      <t>小计</t>
    </r>
    <r>
      <rPr>
        <b/>
        <sz val="14"/>
        <rFont val="Times New Roman"/>
        <family val="1"/>
      </rPr>
      <t>:</t>
    </r>
  </si>
  <si>
    <r>
      <t>C</t>
    </r>
    <r>
      <rPr>
        <b/>
        <sz val="14"/>
        <rFont val="宋体"/>
        <family val="0"/>
      </rPr>
      <t>、工程总造价</t>
    </r>
  </si>
  <si>
    <r>
      <t xml:space="preserve">A </t>
    </r>
    <r>
      <rPr>
        <b/>
        <sz val="14"/>
        <rFont val="宋体"/>
        <family val="0"/>
      </rPr>
      <t>、工程直接费</t>
    </r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</si>
  <si>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</si>
  <si>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2</t>
    </r>
  </si>
  <si>
    <t>喷涂每平米加收一元</t>
  </si>
  <si>
    <t>人工</t>
  </si>
  <si>
    <t>主材</t>
  </si>
  <si>
    <t>辅料</t>
  </si>
  <si>
    <t>水人工费</t>
  </si>
  <si>
    <t>电人工费</t>
  </si>
  <si>
    <t>人工费</t>
  </si>
  <si>
    <t>人工费</t>
  </si>
  <si>
    <t>管件、冷热水管</t>
  </si>
  <si>
    <t>根</t>
  </si>
  <si>
    <t>补烂</t>
  </si>
  <si>
    <t>石工打线槽</t>
  </si>
  <si>
    <t>红砖+水泥+河沙+人工</t>
  </si>
  <si>
    <t>人工费</t>
  </si>
  <si>
    <r>
      <t>B</t>
    </r>
    <r>
      <rPr>
        <b/>
        <sz val="14"/>
        <rFont val="宋体"/>
        <family val="0"/>
      </rPr>
      <t>、工程管理费</t>
    </r>
  </si>
  <si>
    <t>水泥、中砂、（人工+辅料）</t>
  </si>
  <si>
    <t>木龙骨、纸面石膏板、涂刷防火涂料、钢膨胀、弹水平线、校正、螺钉防锈、石膏补缝.</t>
  </si>
  <si>
    <t>从楼上运到物管指定地点</t>
  </si>
  <si>
    <t>川路PPR管</t>
  </si>
  <si>
    <t>电线</t>
  </si>
  <si>
    <t>弱电线</t>
  </si>
  <si>
    <r>
      <t>音响线,电话线</t>
    </r>
    <r>
      <rPr>
        <sz val="12"/>
        <rFont val="宋体"/>
        <family val="0"/>
      </rPr>
      <t>,壁路线,网线</t>
    </r>
  </si>
  <si>
    <r>
      <t>2</t>
    </r>
    <r>
      <rPr>
        <sz val="12"/>
        <rFont val="宋体"/>
        <family val="0"/>
      </rPr>
      <t>、施工中如有增减、应在甲方签字认可并支付全额款项后方能施工</t>
    </r>
    <r>
      <rPr>
        <b/>
        <sz val="12"/>
        <rFont val="Times New Roman"/>
        <family val="1"/>
      </rPr>
      <t>.</t>
    </r>
  </si>
  <si>
    <r>
      <t>3</t>
    </r>
    <r>
      <rPr>
        <sz val="12"/>
        <rFont val="宋体"/>
        <family val="0"/>
      </rPr>
      <t>、进场时由甲方协助乙方办理相关手续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装修物管费，垃圾清运费等由甲方办理，乙方只负责小区出入证办理。</t>
    </r>
  </si>
  <si>
    <r>
      <t>4</t>
    </r>
    <r>
      <rPr>
        <sz val="12"/>
        <rFont val="宋体"/>
        <family val="0"/>
      </rPr>
      <t>、每一樘门的油漆平方数为</t>
    </r>
    <r>
      <rPr>
        <sz val="12"/>
        <rFont val="Times New Roman"/>
        <family val="1"/>
      </rPr>
      <t>5.3</t>
    </r>
    <r>
      <rPr>
        <sz val="12"/>
        <rFont val="宋体"/>
        <family val="0"/>
      </rPr>
      <t>平米、含玻璃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扇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减少项目不能超过</t>
    </r>
    <r>
      <rPr>
        <sz val="12"/>
        <rFont val="Times New Roman"/>
        <family val="1"/>
      </rPr>
      <t>3%</t>
    </r>
  </si>
  <si>
    <r>
      <t>6</t>
    </r>
    <r>
      <rPr>
        <sz val="12"/>
        <rFont val="宋体"/>
        <family val="0"/>
      </rPr>
      <t>、此预算不含地砖、地板、灯具、洁具、锁具、封塑钢窗、原有栏杆油漆翻新、五金件</t>
    </r>
    <r>
      <rPr>
        <b/>
        <sz val="12"/>
        <rFont val="Times New Roman"/>
        <family val="1"/>
      </rPr>
      <t>.</t>
    </r>
  </si>
  <si>
    <r>
      <t>5</t>
    </r>
    <r>
      <rPr>
        <sz val="12"/>
        <rFont val="宋体"/>
        <family val="0"/>
      </rPr>
      <t>、厨房、卫生间墙地砖安装：地砖以</t>
    </r>
    <r>
      <rPr>
        <sz val="12"/>
        <rFont val="Times New Roman"/>
        <family val="1"/>
      </rPr>
      <t>330*330</t>
    </r>
    <r>
      <rPr>
        <sz val="12"/>
        <rFont val="宋体"/>
        <family val="0"/>
      </rPr>
      <t>为标准，墙砖以</t>
    </r>
    <r>
      <rPr>
        <sz val="12"/>
        <rFont val="Times New Roman"/>
        <family val="1"/>
      </rPr>
      <t>250*330</t>
    </r>
    <r>
      <rPr>
        <sz val="12"/>
        <rFont val="宋体"/>
        <family val="0"/>
      </rPr>
      <t>为标准大于或小于</t>
    </r>
    <r>
      <rPr>
        <sz val="12"/>
        <rFont val="Times New Roman"/>
        <family val="1"/>
      </rPr>
      <t>100%</t>
    </r>
    <r>
      <rPr>
        <sz val="12"/>
        <rFont val="宋体"/>
        <family val="0"/>
      </rPr>
      <t>的每平米加收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元</t>
    </r>
    <r>
      <rPr>
        <b/>
        <sz val="12"/>
        <rFont val="Times New Roman"/>
        <family val="1"/>
      </rPr>
      <t>.</t>
    </r>
  </si>
  <si>
    <t>米</t>
  </si>
  <si>
    <t>项</t>
  </si>
  <si>
    <t>江油华盛线、空调线6平方、插座4平方、电线2.5平方</t>
  </si>
  <si>
    <r>
      <t>橱卫墙砖(</t>
    </r>
    <r>
      <rPr>
        <sz val="12"/>
        <rFont val="宋体"/>
        <family val="0"/>
      </rPr>
      <t>450*300)</t>
    </r>
  </si>
  <si>
    <r>
      <t>橱卫地砖(</t>
    </r>
    <r>
      <rPr>
        <sz val="12"/>
        <rFont val="宋体"/>
        <family val="0"/>
      </rPr>
      <t>300*300)</t>
    </r>
  </si>
  <si>
    <r>
      <t>嘉宝丽乳胶漆</t>
    </r>
    <r>
      <rPr>
        <sz val="12"/>
        <rFont val="宋体"/>
        <family val="0"/>
      </rPr>
      <t>、乐山刚玉成品腻子膏  、清扫基层、刮腻子、找平、底漆、面漆两遍（手刷）</t>
    </r>
  </si>
  <si>
    <r>
      <t>30*30</t>
    </r>
    <r>
      <rPr>
        <sz val="12"/>
        <rFont val="宋体"/>
        <family val="0"/>
      </rPr>
      <t>木龙骨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成品</t>
    </r>
    <r>
      <rPr>
        <sz val="12"/>
        <rFont val="宋体"/>
        <family val="0"/>
      </rPr>
      <t>铝扣板吊顶</t>
    </r>
  </si>
  <si>
    <t>米</t>
  </si>
  <si>
    <r>
      <t>特制阴角线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安装</t>
    </r>
    <r>
      <rPr>
        <b/>
        <sz val="12"/>
        <rFont val="Times New Roman"/>
        <family val="1"/>
      </rPr>
      <t>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</si>
  <si>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本预算板材为航通专卖店</t>
    </r>
    <r>
      <rPr>
        <sz val="12"/>
        <rFont val="Times New Roman"/>
        <family val="1"/>
      </rPr>
      <t>80</t>
    </r>
    <r>
      <rPr>
        <sz val="12"/>
        <rFont val="宋体"/>
        <family val="0"/>
      </rPr>
      <t>元之内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张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乳胶漆为嘉宝丽（丽涂宝）</t>
    </r>
  </si>
  <si>
    <t>木地板</t>
  </si>
  <si>
    <t>卧室门</t>
  </si>
  <si>
    <t>地板砖</t>
  </si>
  <si>
    <t>卫生间门</t>
  </si>
  <si>
    <t>厨房门</t>
  </si>
  <si>
    <t>一、地下室工程</t>
  </si>
  <si>
    <r>
      <t>水表改造</t>
    </r>
    <r>
      <rPr>
        <sz val="12"/>
        <rFont val="Times New Roman"/>
        <family val="1"/>
      </rPr>
      <t xml:space="preserve"> </t>
    </r>
  </si>
  <si>
    <t>新建墙体</t>
  </si>
  <si>
    <t>三、客厅工程</t>
  </si>
  <si>
    <t>二、餐厅、厨房、过道工程</t>
  </si>
  <si>
    <t xml:space="preserve">墙砖安装 </t>
  </si>
  <si>
    <t>贴脚线</t>
  </si>
  <si>
    <t>沙发背景基层</t>
  </si>
  <si>
    <t>顶面造型</t>
  </si>
  <si>
    <t>欧式镜框线条</t>
  </si>
  <si>
    <t>石膏线条</t>
  </si>
  <si>
    <t>防水</t>
  </si>
  <si>
    <t>防水</t>
  </si>
  <si>
    <t>书柜制作</t>
  </si>
  <si>
    <t>石工打墙体</t>
  </si>
  <si>
    <t>新建罗马柱</t>
  </si>
  <si>
    <t>根</t>
  </si>
  <si>
    <t>改落地窗户</t>
  </si>
  <si>
    <t>防水卷材+水泥、中砂、（人工+辅料）</t>
  </si>
  <si>
    <t>成品角线+水泥、中砂、（人工+辅料）</t>
  </si>
  <si>
    <t>人工、木工板、辅料</t>
  </si>
  <si>
    <t>砖、水泥、中砂、（人工+辅料）</t>
  </si>
  <si>
    <t>换弧形窗户</t>
  </si>
  <si>
    <t>软包</t>
  </si>
  <si>
    <t>餐厅顶面造型</t>
  </si>
  <si>
    <t>过道顶面造型</t>
  </si>
  <si>
    <t>顶面造型</t>
  </si>
  <si>
    <t>餐厅背景墙基层</t>
  </si>
  <si>
    <r>
      <t>地砖安装</t>
    </r>
    <r>
      <rPr>
        <sz val="12"/>
        <rFont val="Times New Roman"/>
        <family val="1"/>
      </rPr>
      <t xml:space="preserve"> </t>
    </r>
  </si>
  <si>
    <t>成品塑钢窗户</t>
  </si>
  <si>
    <r>
      <t>特制镜框线条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安装</t>
    </r>
    <r>
      <rPr>
        <b/>
        <sz val="12"/>
        <rFont val="Times New Roman"/>
        <family val="1"/>
      </rPr>
      <t>.</t>
    </r>
  </si>
  <si>
    <t>特制镜框线条+安装.</t>
  </si>
  <si>
    <t>月台制作</t>
  </si>
  <si>
    <t>成品角钢、木工板盒子、中砂、水泥+人工</t>
  </si>
  <si>
    <t>贴脚线</t>
  </si>
  <si>
    <t>卷材、水泥、中砂、（人工+辅料）</t>
  </si>
  <si>
    <t>㎡</t>
  </si>
  <si>
    <t>㎡</t>
  </si>
  <si>
    <t>大理石、水泥、中砂、（人工+辅料）</t>
  </si>
  <si>
    <t>顶面乳胶漆</t>
  </si>
  <si>
    <t>保洁</t>
  </si>
  <si>
    <t>木龙骨、纸面石膏板、涂刷防火涂料、钢膨胀、弹水平线、校正、螺钉防锈、石膏补缝.</t>
  </si>
  <si>
    <r>
      <t>木龙骨、纸面石膏板、涂刷防火涂料、钢膨胀、弹水平线、校正、螺钉防锈、石膏补缝</t>
    </r>
    <r>
      <rPr>
        <sz val="12"/>
        <rFont val="Times New Roman"/>
        <family val="1"/>
      </rPr>
      <t>.</t>
    </r>
  </si>
  <si>
    <r>
      <t>木工板基层、木龙骨、纸面石膏板、下料、制作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墙纸玻璃自购</t>
    </r>
    <r>
      <rPr>
        <sz val="12"/>
        <rFont val="Times New Roman"/>
        <family val="1"/>
      </rPr>
      <t>)</t>
    </r>
  </si>
  <si>
    <t>成品卷材、水泥、中砂、（人工+辅料）</t>
  </si>
  <si>
    <t>除软包皮外</t>
  </si>
  <si>
    <r>
      <t>木工板、下料、制作</t>
    </r>
  </si>
  <si>
    <t>人工</t>
  </si>
  <si>
    <t>餐厅背景墙造型</t>
  </si>
  <si>
    <r>
      <t>木工板基层、木龙骨、纸面石膏板、下料、制作(墙纸自购</t>
    </r>
    <r>
      <rPr>
        <sz val="12"/>
        <rFont val="宋体"/>
        <family val="0"/>
      </rPr>
      <t>)</t>
    </r>
  </si>
  <si>
    <t>成品角线+水泥、中砂、（人工+辅料）</t>
  </si>
  <si>
    <t>人工、木工板、面板、双面板、辅料</t>
  </si>
  <si>
    <t>茶镜饰面</t>
  </si>
  <si>
    <t>成品茶镜+人工</t>
  </si>
  <si>
    <t>电视背景墙基层</t>
  </si>
  <si>
    <t>电视背景墙造型</t>
  </si>
  <si>
    <t>木工板基层、木龙骨、下料、制作</t>
  </si>
  <si>
    <r>
      <t>木工板、下料、制作</t>
    </r>
    <r>
      <rPr>
        <sz val="12"/>
        <rFont val="宋体"/>
        <family val="0"/>
      </rPr>
      <t>.喷白面漆</t>
    </r>
    <r>
      <rPr>
        <sz val="12"/>
        <rFont val="宋体"/>
        <family val="0"/>
      </rPr>
      <t>(墙纸自购</t>
    </r>
    <r>
      <rPr>
        <sz val="12"/>
        <rFont val="宋体"/>
        <family val="0"/>
      </rPr>
      <t>)</t>
    </r>
  </si>
  <si>
    <t>电视背景石膏线</t>
  </si>
  <si>
    <t>包窗套</t>
  </si>
  <si>
    <t>人工、木工板、喷漆.辅料</t>
  </si>
  <si>
    <t>包门套</t>
  </si>
  <si>
    <r>
      <t>青石安装</t>
    </r>
    <r>
      <rPr>
        <sz val="12"/>
        <rFont val="Times New Roman"/>
        <family val="1"/>
      </rPr>
      <t xml:space="preserve"> </t>
    </r>
  </si>
  <si>
    <t>成品青石.水泥、中砂、（人工+辅料）</t>
  </si>
  <si>
    <t>周边绿化带</t>
  </si>
  <si>
    <t>成品绿草带.泥土+人工+红砖</t>
  </si>
  <si>
    <t>成品塑钢窗户+脚边垫成</t>
  </si>
  <si>
    <t>天棚钢化玻璃</t>
  </si>
  <si>
    <t>成品钢化玻璃.成品角钢+人工安装</t>
  </si>
  <si>
    <t>背景墙基层</t>
  </si>
  <si>
    <t>花坛制作</t>
  </si>
  <si>
    <t>装修材料的运输及二次搬运费用</t>
  </si>
  <si>
    <t>总计</t>
  </si>
  <si>
    <t>项</t>
  </si>
  <si>
    <t>乐山刚玉成品腻子膏  、清扫基层、刮腻子、找平（手刷）</t>
  </si>
  <si>
    <t>墙面底料</t>
  </si>
  <si>
    <t>乐山刚玉成品腻子膏  、清扫基层、刮腻子、找平、（手刷）</t>
  </si>
  <si>
    <t>背景基层</t>
  </si>
  <si>
    <t>装饰画</t>
  </si>
  <si>
    <t>墙纸</t>
  </si>
  <si>
    <t>工程管理费2%</t>
  </si>
  <si>
    <t>除青冈木外</t>
  </si>
  <si>
    <t>筒灯，灯带，开关插座</t>
  </si>
  <si>
    <t>五金件</t>
  </si>
  <si>
    <t>花园假山</t>
  </si>
  <si>
    <t>四、中庭花园工程</t>
  </si>
  <si>
    <t>五、 楼梯，二楼过道工程</t>
  </si>
  <si>
    <t>六、客卧一工程</t>
  </si>
  <si>
    <t>七、客卧一卫生间工程</t>
  </si>
  <si>
    <t>八、客卧二工程</t>
  </si>
  <si>
    <t>九、客卧二卫生间工程</t>
  </si>
  <si>
    <t>十、书房工程</t>
  </si>
  <si>
    <t>十一、主卧工程</t>
  </si>
  <si>
    <t>十二、主卫生间工程</t>
  </si>
  <si>
    <t>十三、三楼过道、屋顶花园、洗衣房工程</t>
  </si>
  <si>
    <t>十四、清运工程</t>
  </si>
  <si>
    <t>十五、水电工程及其它工程</t>
  </si>
  <si>
    <t>十六、后花园工程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</si>
</sst>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_ "/>
    <numFmt numFmtId="194" formatCode="0.0000"/>
    <numFmt numFmtId="195" formatCode="0.000"/>
    <numFmt numFmtId="196" formatCode="0.0"/>
    <numFmt numFmtId="197" formatCode="0.00;[Red]\-0.00"/>
    <numFmt numFmtId="198" formatCode="#,##0.00_ "/>
    <numFmt numFmtId="199" formatCode="_(&quot;kr&quot;\ * #,##0_);_(&quot;kr&quot;\ * \(#,##0\);_(&quot;kr&quot;\ * &quot;-&quot;_);_(@_)"/>
    <numFmt numFmtId="200" formatCode="_(&quot;kr&quot;\ * #,##0.00_);_(&quot;kr&quot;\ * \(#,##0.00\);_(&quot;kr&quot;\ * &quot;-&quot;??_);_(@_)"/>
    <numFmt numFmtId="201" formatCode="_ &quot;kr&quot;\ * #,##0_ ;_ &quot;kr&quot;\ * \-#,##0_ ;_ &quot;kr&quot;\ * &quot;-&quot;_ ;_ @_ "/>
    <numFmt numFmtId="202" formatCode="_ &quot;kr&quot;\ * #,##0.00_ ;_ &quot;kr&quot;\ * \-#,##0.00_ ;_ &quot;kr&quot;\ * &quot;-&quot;??_ ;_ @_ "/>
    <numFmt numFmtId="203" formatCode="&quot;$&quot;#,##0_);[Red]\(&quot;$&quot;#,##0\)"/>
    <numFmt numFmtId="204" formatCode="&quot;$&quot;#,##0.00_);[Red]\(&quot;$&quot;#,##0.00\)"/>
    <numFmt numFmtId="205" formatCode="0_);[Red]\(0\)"/>
    <numFmt numFmtId="206" formatCode="&quot;?#,##0.00;\-&quot;?#,##0.00"/>
    <numFmt numFmtId="207" formatCode="#,##0\ &quot;F&quot;;[Red]\-#,##0\ &quot;F&quot;"/>
    <numFmt numFmtId="208" formatCode="#,##0.00\ &quot;F&quot;;[Red]\-#,##0.00\ &quot;F&quot;"/>
    <numFmt numFmtId="209" formatCode="0.00000"/>
    <numFmt numFmtId="210" formatCode="#,##0.0_);[Red]\(#,##0.0\)"/>
    <numFmt numFmtId="211" formatCode="[DBNum2][$-804]General"/>
  </numFmts>
  <fonts count="51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4" fillId="34" borderId="10" xfId="0" applyFont="1" applyFill="1" applyBorder="1" applyAlignment="1">
      <alignment/>
    </xf>
    <xf numFmtId="193" fontId="11" fillId="33" borderId="1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211" fontId="10" fillId="33" borderId="13" xfId="0" applyNumberFormat="1" applyFont="1" applyFill="1" applyBorder="1" applyAlignment="1">
      <alignment horizontal="left" vertical="center"/>
    </xf>
    <xf numFmtId="211" fontId="10" fillId="33" borderId="11" xfId="0" applyNumberFormat="1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193" fontId="11" fillId="33" borderId="1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</cellXfs>
  <cellStyles count="52">
    <cellStyle name="Normal" xfId="0"/>
    <cellStyle name="RowLevel_0" xfId="1"/>
    <cellStyle name="ColLevel_0" xfId="2"/>
    <cellStyle name="RowLevel_1" xfId="3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6"/>
  <sheetViews>
    <sheetView tabSelected="1" zoomScale="75" zoomScaleNormal="75" zoomScaleSheetLayoutView="75" zoomScalePageLayoutView="0" workbookViewId="0" topLeftCell="A1">
      <pane ySplit="2" topLeftCell="A120" activePane="bottomLeft" state="frozen"/>
      <selection pane="topLeft" activeCell="A1" sqref="A1"/>
      <selection pane="bottomLeft" activeCell="A101" sqref="A101:J101"/>
    </sheetView>
  </sheetViews>
  <sheetFormatPr defaultColWidth="8.75390625" defaultRowHeight="14.25"/>
  <cols>
    <col min="1" max="1" width="4.375" style="9" customWidth="1"/>
    <col min="2" max="2" width="16.25390625" style="10" customWidth="1"/>
    <col min="3" max="3" width="6.375" style="9" customWidth="1"/>
    <col min="4" max="6" width="7.625" style="9" customWidth="1"/>
    <col min="7" max="7" width="7.875" style="9" customWidth="1"/>
    <col min="8" max="8" width="11.50390625" style="9" customWidth="1"/>
    <col min="9" max="9" width="75.125" style="13" customWidth="1"/>
    <col min="10" max="10" width="26.625" style="13" customWidth="1"/>
    <col min="11" max="13" width="8.75390625" style="13" customWidth="1"/>
    <col min="14" max="14" width="8.625" style="13" customWidth="1"/>
    <col min="15" max="16384" width="8.75390625" style="13" customWidth="1"/>
  </cols>
  <sheetData>
    <row r="1" spans="1:24" s="9" customFormat="1" ht="18.75">
      <c r="A1" s="14" t="s">
        <v>0</v>
      </c>
      <c r="B1" s="15" t="s">
        <v>1</v>
      </c>
      <c r="C1" s="15" t="s">
        <v>2</v>
      </c>
      <c r="D1" s="15" t="s">
        <v>3</v>
      </c>
      <c r="E1" s="15" t="s">
        <v>26</v>
      </c>
      <c r="F1" s="15" t="s">
        <v>27</v>
      </c>
      <c r="G1" s="15" t="s">
        <v>25</v>
      </c>
      <c r="H1" s="15" t="s">
        <v>16</v>
      </c>
      <c r="I1" s="15" t="s">
        <v>4</v>
      </c>
      <c r="J1" s="15" t="s">
        <v>6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6"/>
    </row>
    <row r="2" spans="1:24" s="9" customFormat="1" ht="24.75" customHeight="1">
      <c r="A2" s="54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2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6"/>
    </row>
    <row r="3" spans="1:24" s="12" customFormat="1" ht="24.75" customHeight="1">
      <c r="A3" s="1">
        <v>1</v>
      </c>
      <c r="B3" s="6" t="s">
        <v>12</v>
      </c>
      <c r="C3" s="5" t="s">
        <v>7</v>
      </c>
      <c r="D3" s="5">
        <v>31.9</v>
      </c>
      <c r="E3" s="5">
        <v>9</v>
      </c>
      <c r="F3" s="5">
        <v>5</v>
      </c>
      <c r="G3" s="11">
        <v>11</v>
      </c>
      <c r="H3" s="11">
        <f aca="true" t="shared" si="0" ref="H3:H8">SUM((G3+F3+E3)*D3)</f>
        <v>797.5</v>
      </c>
      <c r="I3" s="6" t="s">
        <v>56</v>
      </c>
      <c r="J3" s="3" t="s">
        <v>24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7"/>
    </row>
    <row r="4" spans="1:24" s="12" customFormat="1" ht="24.75" customHeight="1">
      <c r="A4" s="1">
        <v>2</v>
      </c>
      <c r="B4" s="6" t="s">
        <v>13</v>
      </c>
      <c r="C4" s="5" t="s">
        <v>7</v>
      </c>
      <c r="D4" s="5">
        <v>68</v>
      </c>
      <c r="E4" s="5">
        <v>9</v>
      </c>
      <c r="F4" s="5">
        <v>5</v>
      </c>
      <c r="G4" s="11">
        <v>11</v>
      </c>
      <c r="H4" s="11">
        <f t="shared" si="0"/>
        <v>1700</v>
      </c>
      <c r="I4" s="6" t="s">
        <v>56</v>
      </c>
      <c r="J4" s="3" t="s">
        <v>24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7"/>
    </row>
    <row r="5" spans="1:24" s="12" customFormat="1" ht="24.75" customHeight="1">
      <c r="A5" s="1">
        <v>3</v>
      </c>
      <c r="B5" s="3" t="s">
        <v>14</v>
      </c>
      <c r="C5" s="5" t="s">
        <v>7</v>
      </c>
      <c r="D5" s="8">
        <v>31.9</v>
      </c>
      <c r="E5" s="8">
        <v>0</v>
      </c>
      <c r="F5" s="8">
        <v>19</v>
      </c>
      <c r="G5" s="5">
        <v>20</v>
      </c>
      <c r="H5" s="11">
        <f t="shared" si="0"/>
        <v>1244.1</v>
      </c>
      <c r="I5" s="3" t="s">
        <v>39</v>
      </c>
      <c r="J5" s="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7"/>
    </row>
    <row r="6" spans="1:24" s="12" customFormat="1" ht="24.75" customHeight="1">
      <c r="A6" s="1">
        <v>4</v>
      </c>
      <c r="B6" s="3" t="s">
        <v>15</v>
      </c>
      <c r="C6" s="5" t="s">
        <v>7</v>
      </c>
      <c r="D6" s="8">
        <v>21.12</v>
      </c>
      <c r="E6" s="8">
        <v>0</v>
      </c>
      <c r="F6" s="8">
        <v>19</v>
      </c>
      <c r="G6" s="5">
        <v>22</v>
      </c>
      <c r="H6" s="11">
        <f t="shared" si="0"/>
        <v>865.9200000000001</v>
      </c>
      <c r="I6" s="3" t="s">
        <v>39</v>
      </c>
      <c r="J6" s="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7"/>
    </row>
    <row r="7" spans="1:24" s="12" customFormat="1" ht="24.75" customHeight="1">
      <c r="A7" s="1">
        <v>5</v>
      </c>
      <c r="B7" s="3" t="s">
        <v>67</v>
      </c>
      <c r="C7" s="8" t="s">
        <v>52</v>
      </c>
      <c r="D7" s="8">
        <v>1</v>
      </c>
      <c r="E7" s="8">
        <v>0</v>
      </c>
      <c r="F7" s="8">
        <v>80</v>
      </c>
      <c r="G7" s="5">
        <v>120</v>
      </c>
      <c r="H7" s="11">
        <f t="shared" si="0"/>
        <v>200</v>
      </c>
      <c r="I7" s="3" t="s">
        <v>39</v>
      </c>
      <c r="J7" s="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7"/>
    </row>
    <row r="8" spans="1:24" s="12" customFormat="1" ht="24.75" customHeight="1">
      <c r="A8" s="1">
        <v>6</v>
      </c>
      <c r="B8" s="3" t="s">
        <v>68</v>
      </c>
      <c r="C8" s="5" t="s">
        <v>7</v>
      </c>
      <c r="D8" s="8">
        <v>5</v>
      </c>
      <c r="E8" s="8">
        <v>120</v>
      </c>
      <c r="F8" s="8">
        <v>19</v>
      </c>
      <c r="G8" s="5">
        <v>35</v>
      </c>
      <c r="H8" s="11">
        <f t="shared" si="0"/>
        <v>870</v>
      </c>
      <c r="I8" s="3" t="s">
        <v>87</v>
      </c>
      <c r="J8" s="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7"/>
    </row>
    <row r="9" spans="1:24" s="12" customFormat="1" ht="24.75" customHeight="1">
      <c r="A9" s="1"/>
      <c r="B9" s="16" t="s">
        <v>18</v>
      </c>
      <c r="C9" s="5"/>
      <c r="D9" s="5"/>
      <c r="E9" s="5"/>
      <c r="F9" s="5"/>
      <c r="G9" s="11"/>
      <c r="H9" s="18">
        <f>SUM(H8+H7+H6+H5+H4+H3)</f>
        <v>5677.52</v>
      </c>
      <c r="I9" s="4"/>
      <c r="J9" s="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7"/>
    </row>
    <row r="10" spans="1:24" s="12" customFormat="1" ht="24.75" customHeight="1">
      <c r="A10" s="54" t="s">
        <v>70</v>
      </c>
      <c r="B10" s="55"/>
      <c r="C10" s="55"/>
      <c r="D10" s="55"/>
      <c r="E10" s="55"/>
      <c r="F10" s="55"/>
      <c r="G10" s="55"/>
      <c r="H10" s="55"/>
      <c r="I10" s="55"/>
      <c r="J10" s="55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7"/>
    </row>
    <row r="11" spans="1:24" s="12" customFormat="1" ht="24.75" customHeight="1">
      <c r="A11" s="1">
        <v>1</v>
      </c>
      <c r="B11" s="6" t="s">
        <v>12</v>
      </c>
      <c r="C11" s="5" t="s">
        <v>7</v>
      </c>
      <c r="D11" s="5">
        <v>26.6</v>
      </c>
      <c r="E11" s="5">
        <v>9</v>
      </c>
      <c r="F11" s="5">
        <v>5</v>
      </c>
      <c r="G11" s="11">
        <v>11</v>
      </c>
      <c r="H11" s="11">
        <f aca="true" t="shared" si="1" ref="H11:H24">SUM((G11+F11+E11)*D11)</f>
        <v>665</v>
      </c>
      <c r="I11" s="6" t="s">
        <v>56</v>
      </c>
      <c r="J11" s="3" t="s">
        <v>24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7"/>
    </row>
    <row r="12" spans="1:24" s="12" customFormat="1" ht="24.75" customHeight="1">
      <c r="A12" s="1">
        <v>2</v>
      </c>
      <c r="B12" s="6" t="s">
        <v>141</v>
      </c>
      <c r="C12" s="5" t="s">
        <v>7</v>
      </c>
      <c r="D12" s="5">
        <v>80.9</v>
      </c>
      <c r="E12" s="5">
        <v>4</v>
      </c>
      <c r="F12" s="5">
        <v>5</v>
      </c>
      <c r="G12" s="11">
        <v>1</v>
      </c>
      <c r="H12" s="11">
        <f t="shared" si="1"/>
        <v>809</v>
      </c>
      <c r="I12" s="3" t="s">
        <v>140</v>
      </c>
      <c r="J12" s="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7"/>
    </row>
    <row r="13" spans="1:24" s="12" customFormat="1" ht="24.75" customHeight="1">
      <c r="A13" s="1">
        <v>3</v>
      </c>
      <c r="B13" s="3" t="s">
        <v>93</v>
      </c>
      <c r="C13" s="5" t="s">
        <v>7</v>
      </c>
      <c r="D13" s="8">
        <v>7.8</v>
      </c>
      <c r="E13" s="8">
        <v>35</v>
      </c>
      <c r="F13" s="8">
        <v>15</v>
      </c>
      <c r="G13" s="5">
        <v>35</v>
      </c>
      <c r="H13" s="11">
        <f t="shared" si="1"/>
        <v>663</v>
      </c>
      <c r="I13" s="3" t="s">
        <v>115</v>
      </c>
      <c r="J13" s="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7"/>
    </row>
    <row r="14" spans="1:24" s="12" customFormat="1" ht="24.75" customHeight="1">
      <c r="A14" s="1">
        <v>4</v>
      </c>
      <c r="B14" s="6" t="s">
        <v>114</v>
      </c>
      <c r="C14" s="5" t="s">
        <v>22</v>
      </c>
      <c r="D14" s="5">
        <v>4.2</v>
      </c>
      <c r="E14" s="5">
        <v>60</v>
      </c>
      <c r="F14" s="5">
        <v>15</v>
      </c>
      <c r="G14" s="1">
        <v>65</v>
      </c>
      <c r="H14" s="11">
        <f>SUM((G14+F14+E14)*D14)</f>
        <v>588</v>
      </c>
      <c r="I14" s="3" t="s">
        <v>115</v>
      </c>
      <c r="J14" s="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7"/>
    </row>
    <row r="15" spans="1:24" s="12" customFormat="1" ht="24.75" customHeight="1">
      <c r="A15" s="1">
        <v>5</v>
      </c>
      <c r="B15" s="6" t="s">
        <v>90</v>
      </c>
      <c r="C15" s="5" t="s">
        <v>22</v>
      </c>
      <c r="D15" s="5">
        <v>9</v>
      </c>
      <c r="E15" s="5">
        <v>45</v>
      </c>
      <c r="F15" s="5">
        <v>15</v>
      </c>
      <c r="G15" s="1">
        <v>35</v>
      </c>
      <c r="H15" s="11">
        <f t="shared" si="1"/>
        <v>855</v>
      </c>
      <c r="I15" s="3" t="s">
        <v>40</v>
      </c>
      <c r="J15" s="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7"/>
    </row>
    <row r="16" spans="1:24" s="12" customFormat="1" ht="24.75" customHeight="1">
      <c r="A16" s="1">
        <v>6</v>
      </c>
      <c r="B16" s="3" t="s">
        <v>75</v>
      </c>
      <c r="C16" s="8" t="s">
        <v>51</v>
      </c>
      <c r="D16" s="8">
        <v>8</v>
      </c>
      <c r="E16" s="8">
        <v>20</v>
      </c>
      <c r="F16" s="8">
        <v>2</v>
      </c>
      <c r="G16" s="5">
        <v>8</v>
      </c>
      <c r="H16" s="1">
        <f t="shared" si="1"/>
        <v>240</v>
      </c>
      <c r="I16" s="12" t="s">
        <v>97</v>
      </c>
      <c r="J16" s="3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7"/>
    </row>
    <row r="17" spans="1:24" s="12" customFormat="1" ht="24.75" customHeight="1">
      <c r="A17" s="1">
        <v>7</v>
      </c>
      <c r="B17" s="6" t="s">
        <v>91</v>
      </c>
      <c r="C17" s="5" t="s">
        <v>22</v>
      </c>
      <c r="D17" s="5">
        <v>16.7</v>
      </c>
      <c r="E17" s="5">
        <v>45</v>
      </c>
      <c r="F17" s="5">
        <v>15</v>
      </c>
      <c r="G17" s="1">
        <v>35</v>
      </c>
      <c r="H17" s="11">
        <f>SUM((G17+F17+E17)*D17)</f>
        <v>1586.5</v>
      </c>
      <c r="I17" s="3" t="s">
        <v>40</v>
      </c>
      <c r="J17" s="3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7"/>
    </row>
    <row r="18" spans="1:24" s="12" customFormat="1" ht="24.75" customHeight="1">
      <c r="A18" s="1">
        <v>8</v>
      </c>
      <c r="B18" s="6" t="s">
        <v>68</v>
      </c>
      <c r="C18" s="5" t="s">
        <v>22</v>
      </c>
      <c r="D18" s="5">
        <v>10.12</v>
      </c>
      <c r="E18" s="5">
        <v>120</v>
      </c>
      <c r="F18" s="5">
        <v>19</v>
      </c>
      <c r="G18" s="1">
        <v>35</v>
      </c>
      <c r="H18" s="11">
        <f t="shared" si="1"/>
        <v>1760.8799999999999</v>
      </c>
      <c r="I18" s="3" t="s">
        <v>87</v>
      </c>
      <c r="J18" s="3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7"/>
    </row>
    <row r="19" spans="1:24" s="12" customFormat="1" ht="24.75" customHeight="1">
      <c r="A19" s="1">
        <v>9</v>
      </c>
      <c r="B19" s="6" t="s">
        <v>127</v>
      </c>
      <c r="C19" s="8" t="s">
        <v>52</v>
      </c>
      <c r="D19" s="5">
        <v>1</v>
      </c>
      <c r="E19" s="5">
        <v>80</v>
      </c>
      <c r="F19" s="5">
        <v>15</v>
      </c>
      <c r="G19" s="1">
        <v>120</v>
      </c>
      <c r="H19" s="11">
        <f t="shared" si="1"/>
        <v>215</v>
      </c>
      <c r="I19" s="3" t="s">
        <v>126</v>
      </c>
      <c r="J19" s="3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7"/>
    </row>
    <row r="20" spans="1:24" s="12" customFormat="1" ht="24.75" customHeight="1">
      <c r="A20" s="1">
        <v>10</v>
      </c>
      <c r="B20" s="6" t="s">
        <v>81</v>
      </c>
      <c r="C20" s="8" t="s">
        <v>82</v>
      </c>
      <c r="D20" s="5">
        <v>4</v>
      </c>
      <c r="E20" s="5">
        <v>350</v>
      </c>
      <c r="F20" s="5">
        <v>0</v>
      </c>
      <c r="G20" s="1">
        <v>0</v>
      </c>
      <c r="H20" s="11">
        <f>SUM((G20+F20+E20)*D20)</f>
        <v>1400</v>
      </c>
      <c r="I20" s="3" t="s">
        <v>117</v>
      </c>
      <c r="J20" s="3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7"/>
    </row>
    <row r="21" spans="1:24" s="12" customFormat="1" ht="24.75" customHeight="1">
      <c r="A21" s="1">
        <v>11</v>
      </c>
      <c r="B21" s="3" t="s">
        <v>94</v>
      </c>
      <c r="C21" s="5" t="s">
        <v>7</v>
      </c>
      <c r="D21" s="8">
        <v>35.2</v>
      </c>
      <c r="E21" s="8">
        <v>0</v>
      </c>
      <c r="F21" s="8">
        <v>19</v>
      </c>
      <c r="G21" s="5">
        <v>20</v>
      </c>
      <c r="H21" s="11">
        <f>SUM((G21+F21+E21)*D21)</f>
        <v>1372.8000000000002</v>
      </c>
      <c r="I21" s="3" t="s">
        <v>39</v>
      </c>
      <c r="J21" s="4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7"/>
    </row>
    <row r="22" spans="1:24" s="12" customFormat="1" ht="24.75" customHeight="1">
      <c r="A22" s="1">
        <v>12</v>
      </c>
      <c r="B22" s="6" t="s">
        <v>71</v>
      </c>
      <c r="C22" s="5" t="s">
        <v>22</v>
      </c>
      <c r="D22" s="5">
        <v>25.08</v>
      </c>
      <c r="E22" s="5">
        <v>0</v>
      </c>
      <c r="F22" s="5">
        <v>19</v>
      </c>
      <c r="G22" s="1">
        <v>22</v>
      </c>
      <c r="H22" s="11">
        <f t="shared" si="1"/>
        <v>1028.28</v>
      </c>
      <c r="I22" s="3" t="s">
        <v>39</v>
      </c>
      <c r="J22" s="3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7"/>
    </row>
    <row r="23" spans="1:24" s="12" customFormat="1" ht="24.75" customHeight="1">
      <c r="A23" s="1">
        <v>13</v>
      </c>
      <c r="B23" s="6" t="s">
        <v>72</v>
      </c>
      <c r="C23" s="8" t="s">
        <v>51</v>
      </c>
      <c r="D23" s="5">
        <v>19</v>
      </c>
      <c r="E23" s="5">
        <v>0</v>
      </c>
      <c r="F23" s="5">
        <v>4</v>
      </c>
      <c r="G23" s="1">
        <v>4</v>
      </c>
      <c r="H23" s="11">
        <f>SUM((G23+F23+E23)*D23)</f>
        <v>152</v>
      </c>
      <c r="I23" s="3" t="s">
        <v>116</v>
      </c>
      <c r="J23" s="3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7"/>
    </row>
    <row r="24" spans="1:24" s="12" customFormat="1" ht="24.75" customHeight="1">
      <c r="A24" s="1">
        <v>14</v>
      </c>
      <c r="B24" s="6" t="s">
        <v>78</v>
      </c>
      <c r="C24" s="8" t="s">
        <v>103</v>
      </c>
      <c r="D24" s="5">
        <v>9.8</v>
      </c>
      <c r="E24" s="5">
        <v>20</v>
      </c>
      <c r="F24" s="5">
        <v>5</v>
      </c>
      <c r="G24" s="1">
        <v>13</v>
      </c>
      <c r="H24" s="11">
        <f t="shared" si="1"/>
        <v>372.40000000000003</v>
      </c>
      <c r="I24" s="3" t="s">
        <v>84</v>
      </c>
      <c r="J24" s="3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7"/>
    </row>
    <row r="25" spans="1:24" s="12" customFormat="1" ht="24.75" customHeight="1">
      <c r="A25" s="1">
        <v>15</v>
      </c>
      <c r="B25" s="6" t="s">
        <v>83</v>
      </c>
      <c r="C25" s="5" t="s">
        <v>22</v>
      </c>
      <c r="D25" s="5">
        <v>2.5</v>
      </c>
      <c r="E25" s="5">
        <v>200</v>
      </c>
      <c r="F25" s="5">
        <v>0</v>
      </c>
      <c r="G25" s="1">
        <v>0</v>
      </c>
      <c r="H25" s="11">
        <f>SUM((G25+F25+E25)*D25)</f>
        <v>500</v>
      </c>
      <c r="I25" s="3" t="s">
        <v>95</v>
      </c>
      <c r="J25" s="3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7"/>
    </row>
    <row r="26" spans="1:24" s="12" customFormat="1" ht="24.75" customHeight="1">
      <c r="A26" s="1">
        <v>16</v>
      </c>
      <c r="B26" s="6" t="s">
        <v>118</v>
      </c>
      <c r="C26" s="5" t="s">
        <v>22</v>
      </c>
      <c r="D26" s="5">
        <v>4.2</v>
      </c>
      <c r="E26" s="5">
        <v>160</v>
      </c>
      <c r="F26" s="5">
        <v>0</v>
      </c>
      <c r="G26" s="1">
        <v>0</v>
      </c>
      <c r="H26" s="11">
        <f>SUM((G26+F26+E26)*D26)</f>
        <v>672</v>
      </c>
      <c r="I26" s="3" t="s">
        <v>119</v>
      </c>
      <c r="J26" s="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7"/>
    </row>
    <row r="27" spans="1:24" s="12" customFormat="1" ht="24.75" customHeight="1">
      <c r="A27" s="1"/>
      <c r="B27" s="16" t="s">
        <v>18</v>
      </c>
      <c r="C27" s="5"/>
      <c r="D27" s="5"/>
      <c r="E27" s="5"/>
      <c r="F27" s="5"/>
      <c r="G27" s="11"/>
      <c r="H27" s="18">
        <f>SUM(H11:H26)</f>
        <v>12879.86</v>
      </c>
      <c r="I27" s="4"/>
      <c r="J27" s="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7"/>
    </row>
    <row r="28" spans="1:24" s="12" customFormat="1" ht="24.75" customHeight="1">
      <c r="A28" s="54" t="s">
        <v>69</v>
      </c>
      <c r="B28" s="55"/>
      <c r="C28" s="55"/>
      <c r="D28" s="55"/>
      <c r="E28" s="55"/>
      <c r="F28" s="55"/>
      <c r="G28" s="55"/>
      <c r="H28" s="55"/>
      <c r="I28" s="55"/>
      <c r="J28" s="5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7"/>
    </row>
    <row r="29" spans="1:24" s="12" customFormat="1" ht="24.75" customHeight="1">
      <c r="A29" s="1">
        <v>1</v>
      </c>
      <c r="B29" s="3" t="s">
        <v>14</v>
      </c>
      <c r="C29" s="5" t="s">
        <v>7</v>
      </c>
      <c r="D29" s="8">
        <v>23.9</v>
      </c>
      <c r="E29" s="5">
        <v>0</v>
      </c>
      <c r="F29" s="5">
        <v>19</v>
      </c>
      <c r="G29" s="1">
        <v>21</v>
      </c>
      <c r="H29" s="11">
        <f aca="true" t="shared" si="2" ref="H29:H39">SUM((G29+F29+E29)*D29)</f>
        <v>956</v>
      </c>
      <c r="I29" s="3" t="s">
        <v>39</v>
      </c>
      <c r="J29" s="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7"/>
    </row>
    <row r="30" spans="1:24" s="12" customFormat="1" ht="24.75" customHeight="1">
      <c r="A30" s="1">
        <v>2</v>
      </c>
      <c r="B30" s="3" t="s">
        <v>73</v>
      </c>
      <c r="C30" s="5" t="s">
        <v>7</v>
      </c>
      <c r="D30" s="8">
        <v>13.6</v>
      </c>
      <c r="E30" s="5">
        <v>45</v>
      </c>
      <c r="F30" s="5">
        <v>15</v>
      </c>
      <c r="G30" s="1">
        <v>35</v>
      </c>
      <c r="H30" s="11">
        <f t="shared" si="2"/>
        <v>1292</v>
      </c>
      <c r="I30" s="3" t="s">
        <v>86</v>
      </c>
      <c r="J30" s="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7"/>
    </row>
    <row r="31" spans="1:24" s="12" customFormat="1" ht="24.75" customHeight="1">
      <c r="A31" s="1">
        <v>3</v>
      </c>
      <c r="B31" s="3" t="s">
        <v>120</v>
      </c>
      <c r="C31" s="5" t="s">
        <v>7</v>
      </c>
      <c r="D31" s="8">
        <v>9.52</v>
      </c>
      <c r="E31" s="8">
        <v>35</v>
      </c>
      <c r="F31" s="8">
        <v>15</v>
      </c>
      <c r="G31" s="5">
        <v>35</v>
      </c>
      <c r="H31" s="11">
        <f t="shared" si="2"/>
        <v>809.1999999999999</v>
      </c>
      <c r="I31" s="3" t="s">
        <v>122</v>
      </c>
      <c r="J31" s="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7"/>
    </row>
    <row r="32" spans="1:24" s="12" customFormat="1" ht="24.75" customHeight="1">
      <c r="A32" s="1">
        <v>4</v>
      </c>
      <c r="B32" s="6" t="s">
        <v>121</v>
      </c>
      <c r="C32" s="5" t="s">
        <v>22</v>
      </c>
      <c r="D32" s="5">
        <v>4.2</v>
      </c>
      <c r="E32" s="5">
        <v>60</v>
      </c>
      <c r="F32" s="5">
        <v>15</v>
      </c>
      <c r="G32" s="1">
        <v>80</v>
      </c>
      <c r="H32" s="11">
        <f t="shared" si="2"/>
        <v>651</v>
      </c>
      <c r="I32" s="3" t="s">
        <v>123</v>
      </c>
      <c r="J32" s="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7"/>
    </row>
    <row r="33" spans="1:24" s="12" customFormat="1" ht="24.75" customHeight="1">
      <c r="A33" s="1">
        <v>5</v>
      </c>
      <c r="B33" s="3" t="s">
        <v>124</v>
      </c>
      <c r="C33" s="8" t="s">
        <v>52</v>
      </c>
      <c r="D33" s="8">
        <v>1</v>
      </c>
      <c r="E33" s="5">
        <v>0</v>
      </c>
      <c r="F33" s="5">
        <v>0</v>
      </c>
      <c r="G33" s="1">
        <v>800</v>
      </c>
      <c r="H33" s="11">
        <f t="shared" si="2"/>
        <v>800</v>
      </c>
      <c r="I33" s="3" t="s">
        <v>104</v>
      </c>
      <c r="J33" s="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7"/>
    </row>
    <row r="34" spans="1:24" s="12" customFormat="1" ht="24.75" customHeight="1">
      <c r="A34" s="1">
        <v>6</v>
      </c>
      <c r="B34" s="6" t="s">
        <v>81</v>
      </c>
      <c r="C34" s="8" t="s">
        <v>82</v>
      </c>
      <c r="D34" s="5">
        <v>2</v>
      </c>
      <c r="E34" s="5">
        <v>350</v>
      </c>
      <c r="F34" s="5">
        <v>0</v>
      </c>
      <c r="G34" s="1">
        <v>0</v>
      </c>
      <c r="H34" s="11">
        <f>SUM((G34+F34+E34)*D34)</f>
        <v>700</v>
      </c>
      <c r="I34" s="3" t="s">
        <v>117</v>
      </c>
      <c r="J34" s="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7"/>
    </row>
    <row r="35" spans="1:24" s="12" customFormat="1" ht="24.75" customHeight="1">
      <c r="A35" s="1">
        <v>7</v>
      </c>
      <c r="B35" s="6" t="s">
        <v>125</v>
      </c>
      <c r="C35" s="8" t="s">
        <v>52</v>
      </c>
      <c r="D35" s="5">
        <v>1</v>
      </c>
      <c r="E35" s="5">
        <v>90</v>
      </c>
      <c r="F35" s="5">
        <v>15</v>
      </c>
      <c r="G35" s="1">
        <v>130</v>
      </c>
      <c r="H35" s="11">
        <f>SUM((G35+F35+E35)*D35)</f>
        <v>235</v>
      </c>
      <c r="I35" s="3" t="s">
        <v>126</v>
      </c>
      <c r="J35" s="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7"/>
    </row>
    <row r="36" spans="1:24" s="12" customFormat="1" ht="24.75" customHeight="1">
      <c r="A36" s="1">
        <v>8</v>
      </c>
      <c r="B36" s="3" t="s">
        <v>75</v>
      </c>
      <c r="C36" s="8" t="s">
        <v>51</v>
      </c>
      <c r="D36" s="8">
        <v>20</v>
      </c>
      <c r="E36" s="8">
        <v>20</v>
      </c>
      <c r="F36" s="8">
        <v>2</v>
      </c>
      <c r="G36" s="5">
        <v>8</v>
      </c>
      <c r="H36" s="1">
        <f t="shared" si="2"/>
        <v>600</v>
      </c>
      <c r="I36" s="12" t="s">
        <v>96</v>
      </c>
      <c r="J36" s="3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7"/>
    </row>
    <row r="37" spans="1:24" s="12" customFormat="1" ht="24.75" customHeight="1">
      <c r="A37" s="1">
        <v>9</v>
      </c>
      <c r="B37" s="6" t="s">
        <v>92</v>
      </c>
      <c r="C37" s="5" t="s">
        <v>22</v>
      </c>
      <c r="D37" s="5">
        <v>23.9</v>
      </c>
      <c r="E37" s="5">
        <v>45</v>
      </c>
      <c r="F37" s="5">
        <v>15</v>
      </c>
      <c r="G37" s="1">
        <v>35</v>
      </c>
      <c r="H37" s="11">
        <f t="shared" si="2"/>
        <v>2270.5</v>
      </c>
      <c r="I37" s="3" t="s">
        <v>107</v>
      </c>
      <c r="J37" s="3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7"/>
    </row>
    <row r="38" spans="1:24" s="12" customFormat="1" ht="24.75" customHeight="1">
      <c r="A38" s="1">
        <v>10</v>
      </c>
      <c r="B38" s="6" t="s">
        <v>12</v>
      </c>
      <c r="C38" s="5" t="s">
        <v>7</v>
      </c>
      <c r="D38" s="5">
        <v>23.9</v>
      </c>
      <c r="E38" s="5">
        <v>9</v>
      </c>
      <c r="F38" s="5">
        <v>5</v>
      </c>
      <c r="G38" s="11">
        <v>11</v>
      </c>
      <c r="H38" s="11">
        <f t="shared" si="2"/>
        <v>597.5</v>
      </c>
      <c r="I38" s="6" t="s">
        <v>56</v>
      </c>
      <c r="J38" s="3" t="s">
        <v>24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7"/>
    </row>
    <row r="39" spans="1:24" s="12" customFormat="1" ht="24.75" customHeight="1">
      <c r="A39" s="1">
        <v>11</v>
      </c>
      <c r="B39" s="6" t="s">
        <v>141</v>
      </c>
      <c r="C39" s="5" t="s">
        <v>7</v>
      </c>
      <c r="D39" s="5">
        <v>8</v>
      </c>
      <c r="E39" s="5">
        <v>4</v>
      </c>
      <c r="F39" s="5">
        <v>5</v>
      </c>
      <c r="G39" s="11">
        <v>1</v>
      </c>
      <c r="H39" s="11">
        <f t="shared" si="2"/>
        <v>80</v>
      </c>
      <c r="I39" s="3" t="s">
        <v>140</v>
      </c>
      <c r="J39" s="3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7"/>
    </row>
    <row r="40" spans="1:24" s="12" customFormat="1" ht="24.75" customHeight="1">
      <c r="A40" s="1"/>
      <c r="B40" s="16" t="s">
        <v>18</v>
      </c>
      <c r="C40" s="5"/>
      <c r="D40" s="5"/>
      <c r="E40" s="5"/>
      <c r="F40" s="5"/>
      <c r="G40" s="11"/>
      <c r="H40" s="18">
        <f>SUM(H29:H39)</f>
        <v>8991.2</v>
      </c>
      <c r="I40" s="4"/>
      <c r="J40" s="3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7"/>
    </row>
    <row r="41" spans="1:24" s="12" customFormat="1" ht="24.75" customHeight="1">
      <c r="A41" s="54" t="s">
        <v>151</v>
      </c>
      <c r="B41" s="55"/>
      <c r="C41" s="55"/>
      <c r="D41" s="55"/>
      <c r="E41" s="55"/>
      <c r="F41" s="55"/>
      <c r="G41" s="55"/>
      <c r="H41" s="55"/>
      <c r="I41" s="55"/>
      <c r="J41" s="55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7"/>
    </row>
    <row r="42" spans="1:24" s="12" customFormat="1" ht="24.75" customHeight="1">
      <c r="A42" s="7">
        <v>1</v>
      </c>
      <c r="B42" s="3" t="s">
        <v>128</v>
      </c>
      <c r="C42" s="5" t="s">
        <v>7</v>
      </c>
      <c r="D42" s="8">
        <v>5.12</v>
      </c>
      <c r="E42" s="8">
        <v>80</v>
      </c>
      <c r="F42" s="8">
        <v>19</v>
      </c>
      <c r="G42" s="5">
        <v>21</v>
      </c>
      <c r="H42" s="11">
        <f>SUM((G42+F42+E42)*D42)</f>
        <v>614.4</v>
      </c>
      <c r="I42" s="3" t="s">
        <v>129</v>
      </c>
      <c r="J42" s="4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7"/>
    </row>
    <row r="43" spans="1:24" s="12" customFormat="1" ht="24.75" customHeight="1">
      <c r="A43" s="7">
        <v>2</v>
      </c>
      <c r="B43" s="6" t="s">
        <v>130</v>
      </c>
      <c r="C43" s="5" t="s">
        <v>7</v>
      </c>
      <c r="D43" s="5">
        <v>5</v>
      </c>
      <c r="E43" s="5">
        <v>50</v>
      </c>
      <c r="F43" s="5">
        <v>5</v>
      </c>
      <c r="G43" s="11">
        <v>120</v>
      </c>
      <c r="H43" s="11">
        <f>SUM((G43+F43+E43)*D43)</f>
        <v>875</v>
      </c>
      <c r="I43" s="6" t="s">
        <v>131</v>
      </c>
      <c r="J43" s="3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7"/>
    </row>
    <row r="44" spans="1:24" s="12" customFormat="1" ht="24.75" customHeight="1">
      <c r="A44" s="7">
        <v>3</v>
      </c>
      <c r="B44" s="6" t="s">
        <v>98</v>
      </c>
      <c r="C44" s="5" t="s">
        <v>22</v>
      </c>
      <c r="D44" s="5">
        <v>3.8</v>
      </c>
      <c r="E44" s="5">
        <v>320</v>
      </c>
      <c r="F44" s="5">
        <v>19</v>
      </c>
      <c r="G44" s="1">
        <v>220</v>
      </c>
      <c r="H44" s="11">
        <f>SUM((G44+F44+E44)*D44)</f>
        <v>2124.2</v>
      </c>
      <c r="I44" s="3" t="s">
        <v>99</v>
      </c>
      <c r="J44" s="3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7"/>
    </row>
    <row r="45" spans="1:24" s="12" customFormat="1" ht="24.75" customHeight="1">
      <c r="A45" s="7">
        <v>4</v>
      </c>
      <c r="B45" s="6" t="s">
        <v>133</v>
      </c>
      <c r="C45" s="5" t="s">
        <v>7</v>
      </c>
      <c r="D45" s="5">
        <v>8.9</v>
      </c>
      <c r="E45" s="5">
        <v>280</v>
      </c>
      <c r="F45" s="5">
        <v>40</v>
      </c>
      <c r="G45" s="11">
        <v>120</v>
      </c>
      <c r="H45" s="11">
        <f>SUM((G45+F45+E45)*D45)</f>
        <v>3916</v>
      </c>
      <c r="I45" s="6" t="s">
        <v>134</v>
      </c>
      <c r="J45" s="3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7"/>
    </row>
    <row r="46" spans="1:24" s="12" customFormat="1" ht="24.75" customHeight="1">
      <c r="A46" s="5"/>
      <c r="B46" s="16" t="s">
        <v>19</v>
      </c>
      <c r="C46" s="5"/>
      <c r="D46" s="8"/>
      <c r="E46" s="8"/>
      <c r="F46" s="8"/>
      <c r="G46" s="5"/>
      <c r="H46" s="16">
        <f>SUM(H45+H44++H43+H42)</f>
        <v>7529.599999999999</v>
      </c>
      <c r="I46" s="3"/>
      <c r="J46" s="3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7"/>
    </row>
    <row r="47" spans="1:24" s="12" customFormat="1" ht="24.75" customHeight="1">
      <c r="A47" s="54" t="s">
        <v>152</v>
      </c>
      <c r="B47" s="55"/>
      <c r="C47" s="55"/>
      <c r="D47" s="55"/>
      <c r="E47" s="55"/>
      <c r="F47" s="55"/>
      <c r="G47" s="55"/>
      <c r="H47" s="55"/>
      <c r="I47" s="55"/>
      <c r="J47" s="5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7"/>
    </row>
    <row r="48" spans="1:24" s="12" customFormat="1" ht="24.75" customHeight="1">
      <c r="A48" s="7">
        <v>1</v>
      </c>
      <c r="B48" s="3" t="s">
        <v>14</v>
      </c>
      <c r="C48" s="5" t="s">
        <v>7</v>
      </c>
      <c r="D48" s="8">
        <v>8.5</v>
      </c>
      <c r="E48" s="8">
        <v>0</v>
      </c>
      <c r="F48" s="8">
        <v>19</v>
      </c>
      <c r="G48" s="5">
        <v>20</v>
      </c>
      <c r="H48" s="11">
        <f aca="true" t="shared" si="3" ref="H48:H53">SUM((G48+F48+E48)*D48)</f>
        <v>331.5</v>
      </c>
      <c r="I48" s="3" t="s">
        <v>39</v>
      </c>
      <c r="J48" s="4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7"/>
    </row>
    <row r="49" spans="1:24" s="12" customFormat="1" ht="24.75" customHeight="1">
      <c r="A49" s="7">
        <v>2</v>
      </c>
      <c r="B49" s="6" t="s">
        <v>12</v>
      </c>
      <c r="C49" s="5" t="s">
        <v>7</v>
      </c>
      <c r="D49" s="5">
        <v>15.5</v>
      </c>
      <c r="E49" s="5">
        <v>9</v>
      </c>
      <c r="F49" s="5">
        <v>5</v>
      </c>
      <c r="G49" s="11">
        <v>11</v>
      </c>
      <c r="H49" s="11">
        <f t="shared" si="3"/>
        <v>387.5</v>
      </c>
      <c r="I49" s="6" t="s">
        <v>56</v>
      </c>
      <c r="J49" s="3" t="s">
        <v>24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7"/>
    </row>
    <row r="50" spans="1:24" s="12" customFormat="1" ht="24.75" customHeight="1">
      <c r="A50" s="7">
        <v>3</v>
      </c>
      <c r="B50" s="6" t="s">
        <v>141</v>
      </c>
      <c r="C50" s="5" t="s">
        <v>7</v>
      </c>
      <c r="D50" s="5">
        <v>38.2</v>
      </c>
      <c r="E50" s="5">
        <v>4</v>
      </c>
      <c r="F50" s="5">
        <v>5</v>
      </c>
      <c r="G50" s="11">
        <v>1</v>
      </c>
      <c r="H50" s="11">
        <f t="shared" si="3"/>
        <v>382</v>
      </c>
      <c r="I50" s="3" t="s">
        <v>142</v>
      </c>
      <c r="J50" s="3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7"/>
    </row>
    <row r="51" spans="1:24" s="12" customFormat="1" ht="24.75" customHeight="1">
      <c r="A51" s="7">
        <v>4</v>
      </c>
      <c r="B51" s="6" t="s">
        <v>100</v>
      </c>
      <c r="C51" s="8" t="s">
        <v>58</v>
      </c>
      <c r="D51" s="5">
        <v>35</v>
      </c>
      <c r="E51" s="5">
        <v>0</v>
      </c>
      <c r="F51" s="5">
        <v>4</v>
      </c>
      <c r="G51" s="11">
        <v>4</v>
      </c>
      <c r="H51" s="11">
        <f t="shared" si="3"/>
        <v>280</v>
      </c>
      <c r="I51" s="3" t="s">
        <v>85</v>
      </c>
      <c r="J51" s="3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7"/>
    </row>
    <row r="52" spans="1:24" s="12" customFormat="1" ht="24.75" customHeight="1">
      <c r="A52" s="7">
        <v>5</v>
      </c>
      <c r="B52" s="6" t="s">
        <v>92</v>
      </c>
      <c r="C52" s="5" t="s">
        <v>22</v>
      </c>
      <c r="D52" s="5">
        <v>15.5</v>
      </c>
      <c r="E52" s="5">
        <v>45</v>
      </c>
      <c r="F52" s="5">
        <v>15</v>
      </c>
      <c r="G52" s="1">
        <v>35</v>
      </c>
      <c r="H52" s="11">
        <f t="shared" si="3"/>
        <v>1472.5</v>
      </c>
      <c r="I52" s="3" t="s">
        <v>40</v>
      </c>
      <c r="J52" s="3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7"/>
    </row>
    <row r="53" spans="1:24" s="12" customFormat="1" ht="24.75" customHeight="1">
      <c r="A53" s="7">
        <v>6</v>
      </c>
      <c r="B53" s="6" t="s">
        <v>83</v>
      </c>
      <c r="C53" s="5" t="s">
        <v>22</v>
      </c>
      <c r="D53" s="5">
        <v>6</v>
      </c>
      <c r="E53" s="5">
        <v>250</v>
      </c>
      <c r="F53" s="5">
        <v>0</v>
      </c>
      <c r="G53" s="1">
        <v>0</v>
      </c>
      <c r="H53" s="11">
        <f t="shared" si="3"/>
        <v>1500</v>
      </c>
      <c r="I53" s="3" t="s">
        <v>132</v>
      </c>
      <c r="J53" s="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7"/>
    </row>
    <row r="54" spans="1:24" s="12" customFormat="1" ht="24.75" customHeight="1">
      <c r="A54" s="5"/>
      <c r="B54" s="16" t="s">
        <v>19</v>
      </c>
      <c r="C54" s="5"/>
      <c r="D54" s="8"/>
      <c r="E54" s="8"/>
      <c r="F54" s="8"/>
      <c r="G54" s="5"/>
      <c r="H54" s="16">
        <f>SUM(+H53+H52+H51+H50+H49+H48)</f>
        <v>4353.5</v>
      </c>
      <c r="I54" s="3"/>
      <c r="J54" s="3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7"/>
    </row>
    <row r="55" spans="1:24" s="12" customFormat="1" ht="24.75" customHeight="1">
      <c r="A55" s="39" t="s">
        <v>153</v>
      </c>
      <c r="B55" s="39"/>
      <c r="C55" s="39"/>
      <c r="D55" s="39"/>
      <c r="E55" s="39"/>
      <c r="F55" s="39"/>
      <c r="G55" s="39"/>
      <c r="H55" s="39"/>
      <c r="I55" s="39"/>
      <c r="J55" s="39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7"/>
    </row>
    <row r="56" spans="1:24" s="12" customFormat="1" ht="24.75" customHeight="1">
      <c r="A56" s="7">
        <v>1</v>
      </c>
      <c r="B56" s="6" t="s">
        <v>92</v>
      </c>
      <c r="C56" s="5" t="s">
        <v>22</v>
      </c>
      <c r="D56" s="5">
        <v>5.2</v>
      </c>
      <c r="E56" s="5">
        <v>45</v>
      </c>
      <c r="F56" s="5">
        <v>15</v>
      </c>
      <c r="G56" s="1">
        <v>35</v>
      </c>
      <c r="H56" s="11">
        <f aca="true" t="shared" si="4" ref="H56:H61">SUM((G56+F56+E56)*D56)</f>
        <v>494</v>
      </c>
      <c r="I56" s="3" t="s">
        <v>40</v>
      </c>
      <c r="J56" s="3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7"/>
    </row>
    <row r="57" spans="1:24" s="12" customFormat="1" ht="24.75" customHeight="1">
      <c r="A57" s="7">
        <v>2</v>
      </c>
      <c r="B57" s="6" t="s">
        <v>12</v>
      </c>
      <c r="C57" s="5" t="s">
        <v>7</v>
      </c>
      <c r="D57" s="5">
        <v>8.7</v>
      </c>
      <c r="E57" s="5">
        <v>8</v>
      </c>
      <c r="F57" s="5">
        <v>5</v>
      </c>
      <c r="G57" s="11">
        <v>10</v>
      </c>
      <c r="H57" s="11">
        <f t="shared" si="4"/>
        <v>200.1</v>
      </c>
      <c r="I57" s="6" t="s">
        <v>56</v>
      </c>
      <c r="J57" s="3" t="s">
        <v>24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7"/>
    </row>
    <row r="58" spans="1:24" s="12" customFormat="1" ht="24.75" customHeight="1">
      <c r="A58" s="7">
        <v>3</v>
      </c>
      <c r="B58" s="6" t="s">
        <v>141</v>
      </c>
      <c r="C58" s="5" t="s">
        <v>7</v>
      </c>
      <c r="D58" s="5">
        <v>30.8</v>
      </c>
      <c r="E58" s="5">
        <v>4</v>
      </c>
      <c r="F58" s="5">
        <v>5</v>
      </c>
      <c r="G58" s="11">
        <v>1</v>
      </c>
      <c r="H58" s="11">
        <f t="shared" si="4"/>
        <v>308</v>
      </c>
      <c r="I58" s="3" t="s">
        <v>142</v>
      </c>
      <c r="J58" s="3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7"/>
    </row>
    <row r="59" spans="1:24" s="12" customFormat="1" ht="24.75" customHeight="1">
      <c r="A59" s="7">
        <v>4</v>
      </c>
      <c r="B59" s="3" t="s">
        <v>76</v>
      </c>
      <c r="C59" s="8" t="s">
        <v>51</v>
      </c>
      <c r="D59" s="8">
        <v>11.2</v>
      </c>
      <c r="E59" s="8">
        <v>15</v>
      </c>
      <c r="F59" s="8">
        <v>1</v>
      </c>
      <c r="G59" s="5">
        <v>4</v>
      </c>
      <c r="H59" s="1">
        <f t="shared" si="4"/>
        <v>224</v>
      </c>
      <c r="I59" s="12" t="s">
        <v>59</v>
      </c>
      <c r="J59" s="3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7"/>
    </row>
    <row r="60" spans="1:24" s="12" customFormat="1" ht="24.75" customHeight="1">
      <c r="A60" s="7">
        <v>5</v>
      </c>
      <c r="B60" s="3" t="s">
        <v>135</v>
      </c>
      <c r="C60" s="5" t="s">
        <v>7</v>
      </c>
      <c r="D60" s="8">
        <v>8.12</v>
      </c>
      <c r="E60" s="8">
        <v>35</v>
      </c>
      <c r="F60" s="8">
        <v>15</v>
      </c>
      <c r="G60" s="5">
        <v>35</v>
      </c>
      <c r="H60" s="11">
        <f t="shared" si="4"/>
        <v>690.1999999999999</v>
      </c>
      <c r="I60" s="3" t="s">
        <v>122</v>
      </c>
      <c r="J60" s="3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7"/>
    </row>
    <row r="61" spans="1:24" s="12" customFormat="1" ht="24.75" customHeight="1">
      <c r="A61" s="7">
        <v>6</v>
      </c>
      <c r="B61" s="3" t="s">
        <v>89</v>
      </c>
      <c r="C61" s="5" t="s">
        <v>23</v>
      </c>
      <c r="D61" s="8">
        <v>6</v>
      </c>
      <c r="E61" s="8">
        <v>0</v>
      </c>
      <c r="F61" s="8">
        <v>30</v>
      </c>
      <c r="G61" s="5">
        <v>120</v>
      </c>
      <c r="H61" s="1">
        <f t="shared" si="4"/>
        <v>900</v>
      </c>
      <c r="I61" s="13" t="s">
        <v>111</v>
      </c>
      <c r="J61" s="3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7"/>
    </row>
    <row r="62" spans="1:24" s="12" customFormat="1" ht="24.75" customHeight="1">
      <c r="A62" s="7"/>
      <c r="B62" s="16" t="s">
        <v>11</v>
      </c>
      <c r="C62" s="5"/>
      <c r="D62" s="5"/>
      <c r="E62" s="5"/>
      <c r="F62" s="5"/>
      <c r="G62" s="5"/>
      <c r="H62" s="16">
        <f>SUM(H56:H61)</f>
        <v>2816.2999999999997</v>
      </c>
      <c r="I62" s="6"/>
      <c r="J62" s="4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7"/>
    </row>
    <row r="63" spans="1:24" s="12" customFormat="1" ht="24.75" customHeight="1">
      <c r="A63" s="39" t="s">
        <v>154</v>
      </c>
      <c r="B63" s="39"/>
      <c r="C63" s="39"/>
      <c r="D63" s="39"/>
      <c r="E63" s="39"/>
      <c r="F63" s="39"/>
      <c r="G63" s="39"/>
      <c r="H63" s="39"/>
      <c r="I63" s="39"/>
      <c r="J63" s="39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7"/>
    </row>
    <row r="64" spans="1:24" s="12" customFormat="1" ht="24.75" customHeight="1">
      <c r="A64" s="7">
        <v>1</v>
      </c>
      <c r="B64" s="3" t="s">
        <v>77</v>
      </c>
      <c r="C64" s="5" t="s">
        <v>7</v>
      </c>
      <c r="D64" s="8">
        <v>10.5</v>
      </c>
      <c r="E64" s="8">
        <v>20</v>
      </c>
      <c r="F64" s="8">
        <v>5</v>
      </c>
      <c r="G64" s="5">
        <v>13</v>
      </c>
      <c r="H64" s="11">
        <f>SUM((G64+F64+E64)*D64)</f>
        <v>399</v>
      </c>
      <c r="I64" s="3" t="s">
        <v>101</v>
      </c>
      <c r="J64" s="4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7"/>
    </row>
    <row r="65" spans="1:24" s="12" customFormat="1" ht="24.75" customHeight="1">
      <c r="A65" s="7">
        <v>2</v>
      </c>
      <c r="B65" s="3" t="s">
        <v>14</v>
      </c>
      <c r="C65" s="5" t="s">
        <v>7</v>
      </c>
      <c r="D65" s="8">
        <v>5.5</v>
      </c>
      <c r="E65" s="8">
        <v>0</v>
      </c>
      <c r="F65" s="8">
        <v>19</v>
      </c>
      <c r="G65" s="5">
        <v>20</v>
      </c>
      <c r="H65" s="11">
        <f>SUM((G65+F65+E65)*D65)</f>
        <v>214.5</v>
      </c>
      <c r="I65" s="3" t="s">
        <v>39</v>
      </c>
      <c r="J65" s="4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7"/>
    </row>
    <row r="66" spans="1:24" s="12" customFormat="1" ht="24.75" customHeight="1">
      <c r="A66" s="7">
        <v>3</v>
      </c>
      <c r="B66" s="3" t="s">
        <v>15</v>
      </c>
      <c r="C66" s="5" t="s">
        <v>7</v>
      </c>
      <c r="D66" s="8">
        <v>16.5</v>
      </c>
      <c r="E66" s="8">
        <v>0</v>
      </c>
      <c r="F66" s="8">
        <v>19</v>
      </c>
      <c r="G66" s="5">
        <v>22</v>
      </c>
      <c r="H66" s="11">
        <f>SUM((G66+F66+E66)*D66)</f>
        <v>676.5</v>
      </c>
      <c r="I66" s="3" t="s">
        <v>39</v>
      </c>
      <c r="J66" s="4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7"/>
    </row>
    <row r="67" spans="1:24" s="12" customFormat="1" ht="24.75" customHeight="1">
      <c r="A67" s="7"/>
      <c r="B67" s="16" t="s">
        <v>11</v>
      </c>
      <c r="C67" s="5"/>
      <c r="D67" s="5"/>
      <c r="E67" s="5"/>
      <c r="F67" s="5"/>
      <c r="G67" s="5"/>
      <c r="H67" s="16">
        <f>SUM(H64:H66)</f>
        <v>1290</v>
      </c>
      <c r="I67" s="6"/>
      <c r="J67" s="4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7"/>
    </row>
    <row r="68" spans="1:24" s="12" customFormat="1" ht="24.75" customHeight="1">
      <c r="A68" s="39" t="s">
        <v>155</v>
      </c>
      <c r="B68" s="39"/>
      <c r="C68" s="39"/>
      <c r="D68" s="39"/>
      <c r="E68" s="39"/>
      <c r="F68" s="39"/>
      <c r="G68" s="39"/>
      <c r="H68" s="39"/>
      <c r="I68" s="39"/>
      <c r="J68" s="39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7"/>
    </row>
    <row r="69" spans="1:24" s="12" customFormat="1" ht="24.75" customHeight="1">
      <c r="A69" s="1">
        <v>1</v>
      </c>
      <c r="B69" s="6" t="s">
        <v>12</v>
      </c>
      <c r="C69" s="5" t="s">
        <v>7</v>
      </c>
      <c r="D69" s="5">
        <v>11.2</v>
      </c>
      <c r="E69" s="5">
        <v>9</v>
      </c>
      <c r="F69" s="5">
        <v>5</v>
      </c>
      <c r="G69" s="11">
        <v>10</v>
      </c>
      <c r="H69" s="11">
        <f>SUM((G69+F69+E69)*D69)</f>
        <v>268.79999999999995</v>
      </c>
      <c r="I69" s="6" t="s">
        <v>56</v>
      </c>
      <c r="J69" s="3" t="s">
        <v>24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7"/>
    </row>
    <row r="70" spans="1:24" s="12" customFormat="1" ht="24.75" customHeight="1">
      <c r="A70" s="1">
        <v>2</v>
      </c>
      <c r="B70" s="6" t="s">
        <v>141</v>
      </c>
      <c r="C70" s="5" t="s">
        <v>7</v>
      </c>
      <c r="D70" s="5">
        <v>38.6</v>
      </c>
      <c r="E70" s="5">
        <v>4</v>
      </c>
      <c r="F70" s="5">
        <v>5</v>
      </c>
      <c r="G70" s="11">
        <v>1</v>
      </c>
      <c r="H70" s="11">
        <f>SUM((G70+F70+E70)*D70)</f>
        <v>386</v>
      </c>
      <c r="I70" s="3" t="s">
        <v>142</v>
      </c>
      <c r="J70" s="3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7"/>
    </row>
    <row r="71" spans="1:24" s="12" customFormat="1" ht="24.75" customHeight="1">
      <c r="A71" s="1">
        <v>3</v>
      </c>
      <c r="B71" s="3" t="s">
        <v>76</v>
      </c>
      <c r="C71" s="8" t="s">
        <v>51</v>
      </c>
      <c r="D71" s="8">
        <v>13.8</v>
      </c>
      <c r="E71" s="8">
        <v>15</v>
      </c>
      <c r="F71" s="8">
        <v>1</v>
      </c>
      <c r="G71" s="5">
        <v>4</v>
      </c>
      <c r="H71" s="1">
        <f>SUM((G71+F71+E71)*D71)</f>
        <v>276</v>
      </c>
      <c r="I71" s="12" t="s">
        <v>59</v>
      </c>
      <c r="J71" s="3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7"/>
    </row>
    <row r="72" spans="1:24" s="12" customFormat="1" ht="24.75" customHeight="1">
      <c r="A72" s="1">
        <v>4</v>
      </c>
      <c r="B72" s="3" t="s">
        <v>88</v>
      </c>
      <c r="C72" s="5" t="s">
        <v>23</v>
      </c>
      <c r="D72" s="8">
        <v>4</v>
      </c>
      <c r="E72" s="8">
        <v>180</v>
      </c>
      <c r="F72" s="8">
        <v>0</v>
      </c>
      <c r="G72" s="5">
        <v>0</v>
      </c>
      <c r="H72" s="1">
        <f>SUM((G72+F72+E72)*D72)</f>
        <v>720</v>
      </c>
      <c r="I72" s="13" t="s">
        <v>95</v>
      </c>
      <c r="J72" s="3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7"/>
    </row>
    <row r="73" spans="1:24" s="12" customFormat="1" ht="24.75" customHeight="1">
      <c r="A73" s="1">
        <v>5</v>
      </c>
      <c r="B73" s="3" t="s">
        <v>89</v>
      </c>
      <c r="C73" s="5" t="s">
        <v>23</v>
      </c>
      <c r="D73" s="8">
        <v>8</v>
      </c>
      <c r="E73" s="8">
        <v>0</v>
      </c>
      <c r="F73" s="8">
        <v>30</v>
      </c>
      <c r="G73" s="5">
        <v>120</v>
      </c>
      <c r="H73" s="1">
        <f>SUM((G73+F73+E73)*D73)</f>
        <v>1200</v>
      </c>
      <c r="I73" s="13" t="s">
        <v>111</v>
      </c>
      <c r="J73" s="3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7"/>
    </row>
    <row r="74" spans="1:24" s="12" customFormat="1" ht="24.75" customHeight="1">
      <c r="A74" s="7"/>
      <c r="B74" s="16" t="s">
        <v>11</v>
      </c>
      <c r="C74" s="5"/>
      <c r="D74" s="5"/>
      <c r="E74" s="5"/>
      <c r="F74" s="5"/>
      <c r="G74" s="5"/>
      <c r="H74" s="16">
        <f>SUM(H69:H73)</f>
        <v>2850.8</v>
      </c>
      <c r="I74" s="6"/>
      <c r="J74" s="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7"/>
    </row>
    <row r="75" spans="1:24" s="12" customFormat="1" ht="24.75" customHeight="1">
      <c r="A75" s="39" t="s">
        <v>156</v>
      </c>
      <c r="B75" s="39"/>
      <c r="C75" s="39"/>
      <c r="D75" s="39"/>
      <c r="E75" s="39"/>
      <c r="F75" s="39"/>
      <c r="G75" s="39"/>
      <c r="H75" s="39"/>
      <c r="I75" s="39"/>
      <c r="J75" s="39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7"/>
    </row>
    <row r="76" spans="1:24" s="12" customFormat="1" ht="24.75" customHeight="1">
      <c r="A76" s="7">
        <v>1</v>
      </c>
      <c r="B76" s="3" t="s">
        <v>14</v>
      </c>
      <c r="C76" s="5" t="s">
        <v>7</v>
      </c>
      <c r="D76" s="8">
        <v>5.5</v>
      </c>
      <c r="E76" s="8">
        <v>0</v>
      </c>
      <c r="F76" s="8">
        <v>19</v>
      </c>
      <c r="G76" s="5">
        <v>20</v>
      </c>
      <c r="H76" s="11">
        <f>SUM((G76+F76+E76)*D76)</f>
        <v>214.5</v>
      </c>
      <c r="I76" s="3" t="s">
        <v>39</v>
      </c>
      <c r="J76" s="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7"/>
    </row>
    <row r="77" spans="1:24" s="12" customFormat="1" ht="24.75" customHeight="1">
      <c r="A77" s="7">
        <v>2</v>
      </c>
      <c r="B77" s="3" t="s">
        <v>15</v>
      </c>
      <c r="C77" s="5" t="s">
        <v>7</v>
      </c>
      <c r="D77" s="8">
        <v>16.5</v>
      </c>
      <c r="E77" s="8">
        <v>0</v>
      </c>
      <c r="F77" s="8">
        <v>19</v>
      </c>
      <c r="G77" s="5">
        <v>22</v>
      </c>
      <c r="H77" s="11">
        <f>SUM((G77+F77+E77)*D77)</f>
        <v>676.5</v>
      </c>
      <c r="I77" s="3" t="s">
        <v>39</v>
      </c>
      <c r="J77" s="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7"/>
    </row>
    <row r="78" spans="1:24" s="12" customFormat="1" ht="24.75" customHeight="1">
      <c r="A78" s="7">
        <v>3</v>
      </c>
      <c r="B78" s="3" t="s">
        <v>77</v>
      </c>
      <c r="C78" s="5" t="s">
        <v>7</v>
      </c>
      <c r="D78" s="8">
        <v>10.5</v>
      </c>
      <c r="E78" s="8">
        <v>20</v>
      </c>
      <c r="F78" s="8">
        <v>5</v>
      </c>
      <c r="G78" s="5">
        <v>13</v>
      </c>
      <c r="H78" s="11">
        <f>SUM((G78+F78+E78)*D78)</f>
        <v>399</v>
      </c>
      <c r="I78" s="3" t="s">
        <v>101</v>
      </c>
      <c r="J78" s="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7"/>
    </row>
    <row r="79" spans="1:24" s="12" customFormat="1" ht="24.75" customHeight="1">
      <c r="A79" s="7">
        <v>4</v>
      </c>
      <c r="B79" s="3" t="s">
        <v>68</v>
      </c>
      <c r="C79" s="5" t="s">
        <v>7</v>
      </c>
      <c r="D79" s="8">
        <v>5</v>
      </c>
      <c r="E79" s="8">
        <v>120</v>
      </c>
      <c r="F79" s="8">
        <v>19</v>
      </c>
      <c r="G79" s="5">
        <v>35</v>
      </c>
      <c r="H79" s="11">
        <f>SUM((G79+F79+E79)*D79)</f>
        <v>870</v>
      </c>
      <c r="I79" s="3" t="s">
        <v>87</v>
      </c>
      <c r="J79" s="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7"/>
    </row>
    <row r="80" spans="1:24" s="12" customFormat="1" ht="24.75" customHeight="1">
      <c r="A80" s="7"/>
      <c r="B80" s="16" t="s">
        <v>11</v>
      </c>
      <c r="C80" s="5"/>
      <c r="D80" s="5"/>
      <c r="E80" s="5"/>
      <c r="F80" s="5"/>
      <c r="G80" s="5"/>
      <c r="H80" s="16">
        <f>SUM(H76:H79)</f>
        <v>2160</v>
      </c>
      <c r="I80" s="6"/>
      <c r="J80" s="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7"/>
    </row>
    <row r="81" spans="1:24" s="12" customFormat="1" ht="24.75" customHeight="1">
      <c r="A81" s="39" t="s">
        <v>157</v>
      </c>
      <c r="B81" s="39"/>
      <c r="C81" s="39"/>
      <c r="D81" s="39"/>
      <c r="E81" s="39"/>
      <c r="F81" s="39"/>
      <c r="G81" s="39"/>
      <c r="H81" s="39"/>
      <c r="I81" s="39"/>
      <c r="J81" s="39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7"/>
    </row>
    <row r="82" spans="1:24" s="12" customFormat="1" ht="24.75" customHeight="1">
      <c r="A82" s="7">
        <v>1</v>
      </c>
      <c r="B82" s="3" t="s">
        <v>74</v>
      </c>
      <c r="C82" s="5" t="s">
        <v>23</v>
      </c>
      <c r="D82" s="8">
        <v>8.9</v>
      </c>
      <c r="E82" s="8">
        <v>45</v>
      </c>
      <c r="F82" s="8">
        <v>15</v>
      </c>
      <c r="G82" s="5">
        <v>35</v>
      </c>
      <c r="H82" s="1">
        <f>SUM((G82+F82+E82)*D82)</f>
        <v>845.5</v>
      </c>
      <c r="I82" s="13" t="s">
        <v>108</v>
      </c>
      <c r="J82" s="3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7"/>
    </row>
    <row r="83" spans="1:24" s="12" customFormat="1" ht="24.75" customHeight="1">
      <c r="A83" s="7">
        <v>2</v>
      </c>
      <c r="B83" s="3" t="s">
        <v>88</v>
      </c>
      <c r="C83" s="5" t="s">
        <v>23</v>
      </c>
      <c r="D83" s="8">
        <v>4</v>
      </c>
      <c r="E83" s="8">
        <v>180</v>
      </c>
      <c r="F83" s="8">
        <v>0</v>
      </c>
      <c r="G83" s="5">
        <v>0</v>
      </c>
      <c r="H83" s="1">
        <f>SUM((G83+F83+E83)*D83)</f>
        <v>720</v>
      </c>
      <c r="I83" s="13" t="s">
        <v>95</v>
      </c>
      <c r="J83" s="3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7"/>
    </row>
    <row r="84" spans="1:24" s="12" customFormat="1" ht="24.75" customHeight="1">
      <c r="A84" s="7">
        <v>3</v>
      </c>
      <c r="B84" s="3" t="s">
        <v>79</v>
      </c>
      <c r="C84" s="5" t="s">
        <v>23</v>
      </c>
      <c r="D84" s="8">
        <v>7.84</v>
      </c>
      <c r="E84" s="8">
        <v>180</v>
      </c>
      <c r="F84" s="8">
        <v>35</v>
      </c>
      <c r="G84" s="5">
        <v>120</v>
      </c>
      <c r="H84" s="1">
        <f>SUM((G84+F84+E84)*D84)</f>
        <v>2626.4</v>
      </c>
      <c r="I84" s="13" t="s">
        <v>109</v>
      </c>
      <c r="J84" s="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7"/>
    </row>
    <row r="85" spans="1:24" s="12" customFormat="1" ht="24.75" customHeight="1">
      <c r="A85" s="7">
        <v>4</v>
      </c>
      <c r="B85" s="6" t="s">
        <v>105</v>
      </c>
      <c r="C85" s="5" t="s">
        <v>7</v>
      </c>
      <c r="D85" s="5">
        <v>8.9</v>
      </c>
      <c r="E85" s="5">
        <v>8</v>
      </c>
      <c r="F85" s="5">
        <v>5</v>
      </c>
      <c r="G85" s="11">
        <v>10</v>
      </c>
      <c r="H85" s="11">
        <f>SUM((G85+F85+E85)*D85)</f>
        <v>204.70000000000002</v>
      </c>
      <c r="I85" s="6" t="s">
        <v>56</v>
      </c>
      <c r="J85" s="3" t="s">
        <v>24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7"/>
    </row>
    <row r="86" spans="1:24" s="12" customFormat="1" ht="24.75" customHeight="1">
      <c r="A86" s="7">
        <v>5</v>
      </c>
      <c r="B86" s="6" t="s">
        <v>141</v>
      </c>
      <c r="C86" s="5" t="s">
        <v>7</v>
      </c>
      <c r="D86" s="5">
        <v>25.2</v>
      </c>
      <c r="E86" s="5">
        <v>4</v>
      </c>
      <c r="F86" s="5">
        <v>5</v>
      </c>
      <c r="G86" s="11">
        <v>1</v>
      </c>
      <c r="H86" s="11">
        <f>SUM((G86+F86+E86)*D86)</f>
        <v>252</v>
      </c>
      <c r="I86" s="3" t="s">
        <v>142</v>
      </c>
      <c r="J86" s="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7"/>
    </row>
    <row r="87" spans="1:24" s="12" customFormat="1" ht="24.75" customHeight="1">
      <c r="A87" s="7"/>
      <c r="B87" s="16" t="s">
        <v>11</v>
      </c>
      <c r="C87" s="5"/>
      <c r="D87" s="5"/>
      <c r="E87" s="5"/>
      <c r="F87" s="5"/>
      <c r="G87" s="5"/>
      <c r="H87" s="16">
        <f>SUM(H82:H86)</f>
        <v>4648.599999999999</v>
      </c>
      <c r="I87" s="6"/>
      <c r="J87" s="4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7"/>
    </row>
    <row r="88" spans="1:24" s="12" customFormat="1" ht="24.75" customHeight="1">
      <c r="A88" s="39" t="s">
        <v>158</v>
      </c>
      <c r="B88" s="39"/>
      <c r="C88" s="39"/>
      <c r="D88" s="39"/>
      <c r="E88" s="39"/>
      <c r="F88" s="39"/>
      <c r="G88" s="39"/>
      <c r="H88" s="39"/>
      <c r="I88" s="39"/>
      <c r="J88" s="39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7"/>
    </row>
    <row r="89" spans="1:24" s="12" customFormat="1" ht="24.75" customHeight="1">
      <c r="A89" s="7">
        <v>1</v>
      </c>
      <c r="B89" s="3" t="s">
        <v>74</v>
      </c>
      <c r="C89" s="5" t="s">
        <v>23</v>
      </c>
      <c r="D89" s="8">
        <v>19.8</v>
      </c>
      <c r="E89" s="8">
        <v>45</v>
      </c>
      <c r="F89" s="8">
        <v>15</v>
      </c>
      <c r="G89" s="5">
        <v>40</v>
      </c>
      <c r="H89" s="1">
        <f aca="true" t="shared" si="5" ref="H89:H94">SUM((G89+F89+E89)*D89)</f>
        <v>1980</v>
      </c>
      <c r="I89" s="13" t="s">
        <v>108</v>
      </c>
      <c r="J89" s="3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7"/>
    </row>
    <row r="90" spans="1:24" s="12" customFormat="1" ht="24.75" customHeight="1">
      <c r="A90" s="7">
        <v>2</v>
      </c>
      <c r="B90" s="3" t="s">
        <v>143</v>
      </c>
      <c r="C90" s="5" t="s">
        <v>23</v>
      </c>
      <c r="D90" s="8">
        <v>10.92</v>
      </c>
      <c r="E90" s="8">
        <v>45</v>
      </c>
      <c r="F90" s="8">
        <v>15</v>
      </c>
      <c r="G90" s="5">
        <v>35</v>
      </c>
      <c r="H90" s="1">
        <f t="shared" si="5"/>
        <v>1037.4</v>
      </c>
      <c r="I90" s="13" t="s">
        <v>112</v>
      </c>
      <c r="J90" s="3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7"/>
    </row>
    <row r="91" spans="1:24" s="12" customFormat="1" ht="24.75" customHeight="1">
      <c r="A91" s="7">
        <v>3</v>
      </c>
      <c r="B91" s="3" t="s">
        <v>89</v>
      </c>
      <c r="C91" s="5" t="s">
        <v>23</v>
      </c>
      <c r="D91" s="8">
        <v>6.8</v>
      </c>
      <c r="E91" s="8">
        <v>0</v>
      </c>
      <c r="F91" s="8">
        <v>30</v>
      </c>
      <c r="G91" s="5">
        <v>120</v>
      </c>
      <c r="H91" s="1">
        <f t="shared" si="5"/>
        <v>1020</v>
      </c>
      <c r="I91" s="13" t="s">
        <v>111</v>
      </c>
      <c r="J91" s="3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7"/>
    </row>
    <row r="92" spans="1:24" s="12" customFormat="1" ht="24.75" customHeight="1">
      <c r="A92" s="7">
        <v>4</v>
      </c>
      <c r="B92" s="6" t="s">
        <v>12</v>
      </c>
      <c r="C92" s="5" t="s">
        <v>7</v>
      </c>
      <c r="D92" s="5">
        <v>25</v>
      </c>
      <c r="E92" s="5">
        <v>8</v>
      </c>
      <c r="F92" s="5">
        <v>5</v>
      </c>
      <c r="G92" s="11">
        <v>10</v>
      </c>
      <c r="H92" s="11">
        <f t="shared" si="5"/>
        <v>575</v>
      </c>
      <c r="I92" s="6" t="s">
        <v>56</v>
      </c>
      <c r="J92" s="3" t="s">
        <v>24</v>
      </c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7"/>
    </row>
    <row r="93" spans="1:24" s="12" customFormat="1" ht="24.75" customHeight="1">
      <c r="A93" s="7">
        <v>5</v>
      </c>
      <c r="B93" s="6" t="s">
        <v>141</v>
      </c>
      <c r="C93" s="5" t="s">
        <v>7</v>
      </c>
      <c r="D93" s="5">
        <v>45.2</v>
      </c>
      <c r="E93" s="5">
        <v>4</v>
      </c>
      <c r="F93" s="5">
        <v>5</v>
      </c>
      <c r="G93" s="11">
        <v>1</v>
      </c>
      <c r="H93" s="11">
        <f t="shared" si="5"/>
        <v>452</v>
      </c>
      <c r="I93" s="3" t="s">
        <v>142</v>
      </c>
      <c r="J93" s="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7"/>
    </row>
    <row r="94" spans="1:24" s="12" customFormat="1" ht="24.75" customHeight="1">
      <c r="A94" s="7">
        <v>6</v>
      </c>
      <c r="B94" s="3" t="s">
        <v>76</v>
      </c>
      <c r="C94" s="8" t="s">
        <v>51</v>
      </c>
      <c r="D94" s="8">
        <v>6.8</v>
      </c>
      <c r="E94" s="8">
        <v>15</v>
      </c>
      <c r="F94" s="8">
        <v>1</v>
      </c>
      <c r="G94" s="5">
        <v>4</v>
      </c>
      <c r="H94" s="1">
        <f t="shared" si="5"/>
        <v>136</v>
      </c>
      <c r="I94" s="12" t="s">
        <v>59</v>
      </c>
      <c r="J94" s="3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7"/>
    </row>
    <row r="95" spans="1:24" s="12" customFormat="1" ht="24.75" customHeight="1">
      <c r="A95" s="7"/>
      <c r="B95" s="16" t="s">
        <v>11</v>
      </c>
      <c r="C95" s="5"/>
      <c r="D95" s="5"/>
      <c r="E95" s="5"/>
      <c r="F95" s="5"/>
      <c r="G95" s="5"/>
      <c r="H95" s="16">
        <f>SUM(H89:H94)</f>
        <v>5200.4</v>
      </c>
      <c r="I95" s="6"/>
      <c r="J95" s="4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7"/>
    </row>
    <row r="96" spans="1:24" s="12" customFormat="1" ht="24.75" customHeight="1">
      <c r="A96" s="39" t="s">
        <v>159</v>
      </c>
      <c r="B96" s="39"/>
      <c r="C96" s="39"/>
      <c r="D96" s="39"/>
      <c r="E96" s="39"/>
      <c r="F96" s="39"/>
      <c r="G96" s="39"/>
      <c r="H96" s="39"/>
      <c r="I96" s="39"/>
      <c r="J96" s="39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7"/>
    </row>
    <row r="97" spans="1:24" s="12" customFormat="1" ht="24.75" customHeight="1">
      <c r="A97" s="7">
        <v>1</v>
      </c>
      <c r="B97" s="3" t="s">
        <v>14</v>
      </c>
      <c r="C97" s="5" t="s">
        <v>7</v>
      </c>
      <c r="D97" s="8">
        <v>8.7</v>
      </c>
      <c r="E97" s="8">
        <v>0</v>
      </c>
      <c r="F97" s="8">
        <v>18</v>
      </c>
      <c r="G97" s="5">
        <v>20</v>
      </c>
      <c r="H97" s="11">
        <f>SUM((G97+F97+E97)*D97)</f>
        <v>330.59999999999997</v>
      </c>
      <c r="I97" s="3" t="s">
        <v>39</v>
      </c>
      <c r="J97" s="4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7"/>
    </row>
    <row r="98" spans="1:24" s="12" customFormat="1" ht="24.75" customHeight="1">
      <c r="A98" s="7">
        <v>2</v>
      </c>
      <c r="B98" s="3" t="s">
        <v>15</v>
      </c>
      <c r="C98" s="5" t="s">
        <v>7</v>
      </c>
      <c r="D98" s="8">
        <v>28.71</v>
      </c>
      <c r="E98" s="8">
        <v>0</v>
      </c>
      <c r="F98" s="8">
        <v>18</v>
      </c>
      <c r="G98" s="5">
        <v>22</v>
      </c>
      <c r="H98" s="11">
        <f>SUM((G98+F98+E98)*D98)</f>
        <v>1148.4</v>
      </c>
      <c r="I98" s="3" t="s">
        <v>39</v>
      </c>
      <c r="J98" s="4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7"/>
    </row>
    <row r="99" spans="1:24" s="12" customFormat="1" ht="24.75" customHeight="1">
      <c r="A99" s="7">
        <v>3</v>
      </c>
      <c r="B99" s="6" t="s">
        <v>78</v>
      </c>
      <c r="C99" s="8" t="s">
        <v>102</v>
      </c>
      <c r="D99" s="5">
        <v>8.7</v>
      </c>
      <c r="E99" s="5">
        <v>20</v>
      </c>
      <c r="F99" s="5">
        <v>5</v>
      </c>
      <c r="G99" s="1">
        <v>13</v>
      </c>
      <c r="H99" s="11">
        <f>SUM((G99+F99+E99)*D99)</f>
        <v>330.59999999999997</v>
      </c>
      <c r="I99" s="3" t="s">
        <v>110</v>
      </c>
      <c r="J99" s="3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7"/>
    </row>
    <row r="100" spans="1:24" s="12" customFormat="1" ht="24.75" customHeight="1">
      <c r="A100" s="7"/>
      <c r="B100" s="16" t="s">
        <v>11</v>
      </c>
      <c r="C100" s="5"/>
      <c r="D100" s="5"/>
      <c r="E100" s="5"/>
      <c r="F100" s="5"/>
      <c r="G100" s="5"/>
      <c r="H100" s="16">
        <f>SUM(H97:H99)</f>
        <v>1809.6</v>
      </c>
      <c r="I100" s="6"/>
      <c r="J100" s="4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7"/>
    </row>
    <row r="101" spans="1:24" s="12" customFormat="1" ht="24.75" customHeight="1">
      <c r="A101" s="39" t="s">
        <v>160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7"/>
    </row>
    <row r="102" spans="1:24" s="12" customFormat="1" ht="24.75" customHeight="1">
      <c r="A102" s="7">
        <v>1</v>
      </c>
      <c r="B102" s="3" t="s">
        <v>14</v>
      </c>
      <c r="C102" s="5" t="s">
        <v>7</v>
      </c>
      <c r="D102" s="8">
        <v>14.3</v>
      </c>
      <c r="E102" s="8">
        <v>0</v>
      </c>
      <c r="F102" s="8">
        <v>19</v>
      </c>
      <c r="G102" s="5">
        <v>20</v>
      </c>
      <c r="H102" s="11">
        <f aca="true" t="shared" si="6" ref="H102:H108">SUM((G102+F102+E102)*D102)</f>
        <v>557.7</v>
      </c>
      <c r="I102" s="3" t="s">
        <v>39</v>
      </c>
      <c r="J102" s="4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7"/>
    </row>
    <row r="103" spans="1:24" s="12" customFormat="1" ht="24.75" customHeight="1">
      <c r="A103" s="7">
        <v>2</v>
      </c>
      <c r="B103" s="3" t="s">
        <v>15</v>
      </c>
      <c r="C103" s="5" t="s">
        <v>7</v>
      </c>
      <c r="D103" s="8">
        <v>9.9</v>
      </c>
      <c r="E103" s="8">
        <v>0</v>
      </c>
      <c r="F103" s="8">
        <v>19</v>
      </c>
      <c r="G103" s="5">
        <v>22</v>
      </c>
      <c r="H103" s="11">
        <f t="shared" si="6"/>
        <v>405.90000000000003</v>
      </c>
      <c r="I103" s="3" t="s">
        <v>39</v>
      </c>
      <c r="J103" s="4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7"/>
    </row>
    <row r="104" spans="1:24" s="12" customFormat="1" ht="24.75" customHeight="1">
      <c r="A104" s="7">
        <v>2</v>
      </c>
      <c r="B104" s="3" t="s">
        <v>136</v>
      </c>
      <c r="C104" s="5" t="s">
        <v>7</v>
      </c>
      <c r="D104" s="8">
        <v>12</v>
      </c>
      <c r="E104" s="8">
        <v>80</v>
      </c>
      <c r="F104" s="8">
        <v>18</v>
      </c>
      <c r="G104" s="5">
        <v>20</v>
      </c>
      <c r="H104" s="11">
        <f>SUM((G104+F104+E104)*D104)</f>
        <v>1416</v>
      </c>
      <c r="I104" s="3" t="s">
        <v>39</v>
      </c>
      <c r="J104" s="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7"/>
    </row>
    <row r="105" spans="1:24" s="12" customFormat="1" ht="24.75" customHeight="1">
      <c r="A105" s="7">
        <v>3</v>
      </c>
      <c r="B105" s="3" t="s">
        <v>74</v>
      </c>
      <c r="C105" s="5" t="s">
        <v>23</v>
      </c>
      <c r="D105" s="8">
        <v>11.3</v>
      </c>
      <c r="E105" s="8">
        <v>65</v>
      </c>
      <c r="F105" s="8">
        <v>10</v>
      </c>
      <c r="G105" s="5">
        <v>20</v>
      </c>
      <c r="H105" s="1">
        <f t="shared" si="6"/>
        <v>1073.5</v>
      </c>
      <c r="I105" s="35" t="s">
        <v>57</v>
      </c>
      <c r="J105" s="3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7"/>
    </row>
    <row r="106" spans="1:24" s="12" customFormat="1" ht="24.75" customHeight="1">
      <c r="A106" s="7">
        <v>4</v>
      </c>
      <c r="B106" s="6" t="s">
        <v>12</v>
      </c>
      <c r="C106" s="5" t="s">
        <v>7</v>
      </c>
      <c r="D106" s="5">
        <v>11.3</v>
      </c>
      <c r="E106" s="5">
        <v>8</v>
      </c>
      <c r="F106" s="5">
        <v>5</v>
      </c>
      <c r="G106" s="11">
        <v>10</v>
      </c>
      <c r="H106" s="11">
        <f t="shared" si="6"/>
        <v>259.90000000000003</v>
      </c>
      <c r="I106" s="6" t="s">
        <v>56</v>
      </c>
      <c r="J106" s="3" t="s">
        <v>24</v>
      </c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7"/>
    </row>
    <row r="107" spans="1:24" s="12" customFormat="1" ht="24.75" customHeight="1">
      <c r="A107" s="7">
        <v>5</v>
      </c>
      <c r="B107" s="6" t="s">
        <v>141</v>
      </c>
      <c r="C107" s="5" t="s">
        <v>7</v>
      </c>
      <c r="D107" s="5">
        <v>20</v>
      </c>
      <c r="E107" s="5">
        <v>4</v>
      </c>
      <c r="F107" s="5">
        <v>5</v>
      </c>
      <c r="G107" s="11">
        <v>1</v>
      </c>
      <c r="H107" s="11">
        <f>SUM((G107+F107+E107)*D107)</f>
        <v>200</v>
      </c>
      <c r="I107" s="3" t="s">
        <v>142</v>
      </c>
      <c r="J107" s="3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7"/>
    </row>
    <row r="108" spans="1:24" s="12" customFormat="1" ht="24.75" customHeight="1">
      <c r="A108" s="7">
        <v>6</v>
      </c>
      <c r="B108" s="6" t="s">
        <v>78</v>
      </c>
      <c r="C108" s="8" t="s">
        <v>102</v>
      </c>
      <c r="D108" s="5">
        <v>6</v>
      </c>
      <c r="E108" s="5">
        <v>20</v>
      </c>
      <c r="F108" s="5">
        <v>5</v>
      </c>
      <c r="G108" s="1">
        <v>13</v>
      </c>
      <c r="H108" s="11">
        <f t="shared" si="6"/>
        <v>228</v>
      </c>
      <c r="I108" s="3" t="s">
        <v>39</v>
      </c>
      <c r="J108" s="3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7"/>
    </row>
    <row r="109" spans="1:24" s="12" customFormat="1" ht="24.75" customHeight="1">
      <c r="A109" s="7"/>
      <c r="B109" s="16" t="s">
        <v>11</v>
      </c>
      <c r="C109" s="5"/>
      <c r="D109" s="5"/>
      <c r="E109" s="5"/>
      <c r="F109" s="5"/>
      <c r="G109" s="5"/>
      <c r="H109" s="16">
        <f>SUM(H102:H108)</f>
        <v>4141</v>
      </c>
      <c r="I109" s="6"/>
      <c r="J109" s="4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7"/>
    </row>
    <row r="110" spans="1:24" s="12" customFormat="1" ht="24.75" customHeight="1">
      <c r="A110" s="36" t="s">
        <v>161</v>
      </c>
      <c r="B110" s="37"/>
      <c r="C110" s="37"/>
      <c r="D110" s="37"/>
      <c r="E110" s="37"/>
      <c r="F110" s="37"/>
      <c r="G110" s="37"/>
      <c r="H110" s="37"/>
      <c r="I110" s="37"/>
      <c r="J110" s="38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7"/>
    </row>
    <row r="111" spans="1:24" s="12" customFormat="1" ht="24.75" customHeight="1">
      <c r="A111" s="7">
        <v>1</v>
      </c>
      <c r="B111" s="3" t="s">
        <v>8</v>
      </c>
      <c r="C111" s="5" t="s">
        <v>23</v>
      </c>
      <c r="D111" s="5">
        <v>260</v>
      </c>
      <c r="E111" s="5"/>
      <c r="F111" s="5"/>
      <c r="G111" s="5">
        <v>10</v>
      </c>
      <c r="H111" s="11">
        <f>SUM((G111+F111+E111)*D111)</f>
        <v>2600</v>
      </c>
      <c r="I111" s="3" t="s">
        <v>137</v>
      </c>
      <c r="J111" s="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7"/>
    </row>
    <row r="112" spans="1:24" s="12" customFormat="1" ht="24.75" customHeight="1">
      <c r="A112" s="7">
        <v>2</v>
      </c>
      <c r="B112" s="3" t="s">
        <v>5</v>
      </c>
      <c r="C112" s="5" t="s">
        <v>23</v>
      </c>
      <c r="D112" s="5">
        <v>260</v>
      </c>
      <c r="E112" s="5"/>
      <c r="F112" s="5"/>
      <c r="G112" s="5">
        <v>7</v>
      </c>
      <c r="H112" s="11">
        <f>SUM((G112+F112+E112)*D112)</f>
        <v>1820</v>
      </c>
      <c r="I112" s="3" t="s">
        <v>41</v>
      </c>
      <c r="J112" s="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7"/>
    </row>
    <row r="113" spans="1:24" s="12" customFormat="1" ht="24.75" customHeight="1">
      <c r="A113" s="7"/>
      <c r="B113" s="16" t="s">
        <v>17</v>
      </c>
      <c r="C113" s="2"/>
      <c r="D113" s="2"/>
      <c r="E113" s="2"/>
      <c r="F113" s="2"/>
      <c r="G113" s="2"/>
      <c r="H113" s="16">
        <f>SUM(H111:H112)</f>
        <v>4420</v>
      </c>
      <c r="I113" s="3"/>
      <c r="J113" s="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7"/>
    </row>
    <row r="114" spans="1:24" s="12" customFormat="1" ht="24.75" customHeight="1">
      <c r="A114" s="36" t="s">
        <v>162</v>
      </c>
      <c r="B114" s="37"/>
      <c r="C114" s="37"/>
      <c r="D114" s="37"/>
      <c r="E114" s="37"/>
      <c r="F114" s="37"/>
      <c r="G114" s="37"/>
      <c r="H114" s="37"/>
      <c r="I114" s="37"/>
      <c r="J114" s="38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7"/>
    </row>
    <row r="115" spans="1:57" ht="24.75" customHeight="1">
      <c r="A115" s="9">
        <v>1</v>
      </c>
      <c r="B115" s="3" t="s">
        <v>29</v>
      </c>
      <c r="C115" s="5" t="s">
        <v>23</v>
      </c>
      <c r="D115" s="5">
        <v>260</v>
      </c>
      <c r="E115" s="2"/>
      <c r="F115" s="2"/>
      <c r="G115" s="2">
        <v>8</v>
      </c>
      <c r="H115" s="11">
        <f aca="true" t="shared" si="7" ref="H115:H123">SUM((G115+F115+E115)*D115)</f>
        <v>2080</v>
      </c>
      <c r="I115" s="3" t="s">
        <v>30</v>
      </c>
      <c r="J115" s="31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24.75" customHeight="1">
      <c r="A116" s="9">
        <v>2</v>
      </c>
      <c r="B116" s="3" t="s">
        <v>28</v>
      </c>
      <c r="C116" s="5" t="s">
        <v>23</v>
      </c>
      <c r="D116" s="5">
        <v>260</v>
      </c>
      <c r="E116" s="2"/>
      <c r="F116" s="2"/>
      <c r="G116" s="2">
        <v>6</v>
      </c>
      <c r="H116" s="11">
        <f t="shared" si="7"/>
        <v>1560</v>
      </c>
      <c r="I116" s="3" t="s">
        <v>31</v>
      </c>
      <c r="J116" s="31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24.75" customHeight="1">
      <c r="A117" s="9">
        <v>3</v>
      </c>
      <c r="B117" s="3" t="s">
        <v>32</v>
      </c>
      <c r="C117" s="5" t="s">
        <v>23</v>
      </c>
      <c r="D117" s="5">
        <v>260</v>
      </c>
      <c r="E117" s="2">
        <v>16</v>
      </c>
      <c r="F117" s="2">
        <v>0</v>
      </c>
      <c r="G117" s="2"/>
      <c r="H117" s="11">
        <f t="shared" si="7"/>
        <v>4160</v>
      </c>
      <c r="I117" s="3" t="s">
        <v>42</v>
      </c>
      <c r="J117" s="31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24.75" customHeight="1">
      <c r="A118" s="9">
        <v>4</v>
      </c>
      <c r="B118" s="3" t="s">
        <v>43</v>
      </c>
      <c r="C118" s="5" t="s">
        <v>23</v>
      </c>
      <c r="D118" s="5">
        <v>260</v>
      </c>
      <c r="E118" s="2">
        <v>29</v>
      </c>
      <c r="F118" s="2">
        <v>0</v>
      </c>
      <c r="G118" s="2"/>
      <c r="H118" s="11">
        <f t="shared" si="7"/>
        <v>7540</v>
      </c>
      <c r="I118" s="3" t="s">
        <v>53</v>
      </c>
      <c r="J118" s="31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24.75" customHeight="1">
      <c r="A119" s="9">
        <v>5</v>
      </c>
      <c r="B119" s="3" t="s">
        <v>44</v>
      </c>
      <c r="C119" s="5" t="s">
        <v>23</v>
      </c>
      <c r="D119" s="5">
        <v>260</v>
      </c>
      <c r="E119" s="2">
        <v>4</v>
      </c>
      <c r="F119" s="2"/>
      <c r="G119" s="2"/>
      <c r="H119" s="11">
        <f t="shared" si="7"/>
        <v>1040</v>
      </c>
      <c r="I119" s="3" t="s">
        <v>45</v>
      </c>
      <c r="J119" s="31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24.75" customHeight="1">
      <c r="A120" s="9">
        <v>6</v>
      </c>
      <c r="B120" s="3" t="s">
        <v>80</v>
      </c>
      <c r="C120" s="5" t="s">
        <v>23</v>
      </c>
      <c r="D120" s="5">
        <v>90</v>
      </c>
      <c r="E120" s="2"/>
      <c r="F120" s="2"/>
      <c r="G120" s="2">
        <v>16</v>
      </c>
      <c r="H120" s="11">
        <f>SUM((G120+F120+E120)*D120)</f>
        <v>1440</v>
      </c>
      <c r="I120" s="3" t="s">
        <v>31</v>
      </c>
      <c r="J120" s="31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24.75" customHeight="1">
      <c r="A121" s="9">
        <v>7</v>
      </c>
      <c r="B121" s="3" t="s">
        <v>35</v>
      </c>
      <c r="C121" s="5" t="s">
        <v>23</v>
      </c>
      <c r="D121" s="5">
        <v>260</v>
      </c>
      <c r="E121" s="2"/>
      <c r="F121" s="2"/>
      <c r="G121" s="2">
        <v>9</v>
      </c>
      <c r="H121" s="11">
        <f t="shared" si="7"/>
        <v>2340</v>
      </c>
      <c r="I121" s="3" t="s">
        <v>31</v>
      </c>
      <c r="J121" s="31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24.75" customHeight="1">
      <c r="A122" s="9">
        <v>8</v>
      </c>
      <c r="B122" s="3" t="s">
        <v>9</v>
      </c>
      <c r="C122" s="2" t="s">
        <v>33</v>
      </c>
      <c r="D122" s="2">
        <v>4</v>
      </c>
      <c r="E122" s="2">
        <v>50</v>
      </c>
      <c r="F122" s="2">
        <v>10</v>
      </c>
      <c r="G122" s="2">
        <v>40</v>
      </c>
      <c r="H122" s="11">
        <f t="shared" si="7"/>
        <v>400</v>
      </c>
      <c r="I122" s="3" t="s">
        <v>36</v>
      </c>
      <c r="J122" s="31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24.75" customHeight="1">
      <c r="A123" s="9">
        <v>9</v>
      </c>
      <c r="B123" s="3" t="s">
        <v>34</v>
      </c>
      <c r="C123" s="5" t="s">
        <v>23</v>
      </c>
      <c r="D123" s="5">
        <v>260</v>
      </c>
      <c r="E123" s="2"/>
      <c r="F123" s="2"/>
      <c r="G123" s="2">
        <v>5</v>
      </c>
      <c r="H123" s="11">
        <f t="shared" si="7"/>
        <v>1300</v>
      </c>
      <c r="I123" s="3" t="s">
        <v>37</v>
      </c>
      <c r="J123" s="31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24.75" customHeight="1">
      <c r="A124" s="9">
        <v>10</v>
      </c>
      <c r="B124" s="3" t="s">
        <v>106</v>
      </c>
      <c r="C124" s="2" t="s">
        <v>52</v>
      </c>
      <c r="D124" s="2">
        <v>2</v>
      </c>
      <c r="E124" s="2">
        <v>0</v>
      </c>
      <c r="F124" s="2">
        <v>0</v>
      </c>
      <c r="G124" s="2">
        <v>280</v>
      </c>
      <c r="H124" s="11">
        <f>SUM((G124+F124+E124)*D124)</f>
        <v>560</v>
      </c>
      <c r="I124" s="3" t="s">
        <v>113</v>
      </c>
      <c r="J124" s="31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24" s="12" customFormat="1" ht="24.75" customHeight="1">
      <c r="A125" s="7"/>
      <c r="B125" s="17" t="s">
        <v>10</v>
      </c>
      <c r="C125" s="2"/>
      <c r="D125" s="2"/>
      <c r="E125" s="2"/>
      <c r="F125" s="2"/>
      <c r="G125" s="5"/>
      <c r="H125" s="19">
        <f>SUM(H115:H124)</f>
        <v>22420</v>
      </c>
      <c r="I125" s="4"/>
      <c r="J125" s="4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7"/>
    </row>
    <row r="126" spans="1:24" s="12" customFormat="1" ht="24.75" customHeight="1">
      <c r="A126" s="36" t="s">
        <v>163</v>
      </c>
      <c r="B126" s="37"/>
      <c r="C126" s="37"/>
      <c r="D126" s="37"/>
      <c r="E126" s="37"/>
      <c r="F126" s="37"/>
      <c r="G126" s="37"/>
      <c r="H126" s="37"/>
      <c r="I126" s="37"/>
      <c r="J126" s="38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7"/>
    </row>
    <row r="127" spans="1:24" s="12" customFormat="1" ht="24.75" customHeight="1">
      <c r="A127" s="7">
        <v>1</v>
      </c>
      <c r="B127" s="3" t="s">
        <v>138</v>
      </c>
      <c r="C127" s="8" t="s">
        <v>139</v>
      </c>
      <c r="D127" s="5">
        <v>1</v>
      </c>
      <c r="E127" s="5"/>
      <c r="F127" s="5"/>
      <c r="G127" s="5">
        <v>8000</v>
      </c>
      <c r="H127" s="11">
        <f>SUM((G127+F127+E127)*D127)</f>
        <v>8000</v>
      </c>
      <c r="I127" s="3" t="s">
        <v>147</v>
      </c>
      <c r="J127" s="4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7"/>
    </row>
    <row r="128" spans="1:24" s="12" customFormat="1" ht="24.75" customHeight="1">
      <c r="A128" s="7"/>
      <c r="B128" s="16" t="s">
        <v>17</v>
      </c>
      <c r="C128" s="2"/>
      <c r="D128" s="2"/>
      <c r="E128" s="2"/>
      <c r="F128" s="2"/>
      <c r="G128" s="2"/>
      <c r="H128" s="16">
        <f>SUM(H127:H127)</f>
        <v>8000</v>
      </c>
      <c r="I128" s="3"/>
      <c r="J128" s="4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7"/>
    </row>
    <row r="129" spans="1:24" s="12" customFormat="1" ht="24.75" customHeight="1">
      <c r="A129" s="43" t="s">
        <v>21</v>
      </c>
      <c r="B129" s="43"/>
      <c r="C129" s="49">
        <f>H128+H125+H113+H109+H100+H95+H87+H80+H74+H67+H62+H54+H46+H40+H27+H9</f>
        <v>99188.38</v>
      </c>
      <c r="D129" s="49"/>
      <c r="E129" s="49"/>
      <c r="F129" s="49"/>
      <c r="G129" s="49"/>
      <c r="H129" s="49"/>
      <c r="I129" s="50"/>
      <c r="J129" s="51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7"/>
    </row>
    <row r="130" spans="1:24" s="12" customFormat="1" ht="24.75" customHeight="1">
      <c r="A130" s="56" t="s">
        <v>38</v>
      </c>
      <c r="B130" s="57"/>
      <c r="C130" s="36" t="s">
        <v>146</v>
      </c>
      <c r="D130" s="37"/>
      <c r="E130" s="37"/>
      <c r="F130" s="37"/>
      <c r="G130" s="38"/>
      <c r="H130" s="32"/>
      <c r="I130" s="33"/>
      <c r="J130" s="34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7"/>
    </row>
    <row r="131" spans="1:24" s="12" customFormat="1" ht="24.75" customHeight="1">
      <c r="A131" s="43" t="s">
        <v>20</v>
      </c>
      <c r="B131" s="39"/>
      <c r="C131" s="44">
        <f>(C129*0.02)+C129</f>
        <v>101172.14760000001</v>
      </c>
      <c r="D131" s="44"/>
      <c r="E131" s="44"/>
      <c r="F131" s="44"/>
      <c r="G131" s="44"/>
      <c r="H131" s="44"/>
      <c r="I131" s="46"/>
      <c r="J131" s="47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7"/>
    </row>
    <row r="132" spans="1:24" ht="19.5" customHeight="1">
      <c r="A132" s="53"/>
      <c r="B132" s="40" t="s">
        <v>60</v>
      </c>
      <c r="C132" s="41"/>
      <c r="D132" s="41"/>
      <c r="E132" s="41"/>
      <c r="F132" s="41"/>
      <c r="G132" s="41"/>
      <c r="H132" s="41"/>
      <c r="I132" s="41"/>
      <c r="J132" s="4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2"/>
    </row>
    <row r="133" spans="1:24" ht="19.5" customHeight="1">
      <c r="A133" s="53"/>
      <c r="B133" s="45" t="s">
        <v>46</v>
      </c>
      <c r="C133" s="45"/>
      <c r="D133" s="45"/>
      <c r="E133" s="45"/>
      <c r="F133" s="45"/>
      <c r="G133" s="45"/>
      <c r="H133" s="45"/>
      <c r="I133" s="45"/>
      <c r="J133" s="4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2"/>
    </row>
    <row r="134" spans="1:24" ht="19.5" customHeight="1">
      <c r="A134" s="53"/>
      <c r="B134" s="40" t="s">
        <v>47</v>
      </c>
      <c r="C134" s="41"/>
      <c r="D134" s="41"/>
      <c r="E134" s="41"/>
      <c r="F134" s="41"/>
      <c r="G134" s="41"/>
      <c r="H134" s="41"/>
      <c r="I134" s="41"/>
      <c r="J134" s="42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2"/>
    </row>
    <row r="135" spans="1:24" ht="19.5" customHeight="1">
      <c r="A135" s="53"/>
      <c r="B135" s="52" t="s">
        <v>48</v>
      </c>
      <c r="C135" s="52"/>
      <c r="D135" s="52"/>
      <c r="E135" s="52"/>
      <c r="F135" s="52"/>
      <c r="G135" s="52"/>
      <c r="H135" s="52"/>
      <c r="I135" s="52"/>
      <c r="J135" s="52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2"/>
    </row>
    <row r="136" spans="1:24" ht="19.5" customHeight="1">
      <c r="A136" s="53"/>
      <c r="B136" s="45" t="s">
        <v>50</v>
      </c>
      <c r="C136" s="45"/>
      <c r="D136" s="45"/>
      <c r="E136" s="45"/>
      <c r="F136" s="45"/>
      <c r="G136" s="45"/>
      <c r="H136" s="45"/>
      <c r="I136" s="45"/>
      <c r="J136" s="4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2"/>
    </row>
    <row r="137" spans="1:24" ht="19.5" customHeight="1">
      <c r="A137" s="53"/>
      <c r="B137" s="45"/>
      <c r="C137" s="45"/>
      <c r="D137" s="45"/>
      <c r="E137" s="45"/>
      <c r="F137" s="45"/>
      <c r="G137" s="45"/>
      <c r="H137" s="45"/>
      <c r="I137" s="45"/>
      <c r="J137" s="4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2"/>
    </row>
    <row r="138" spans="1:24" ht="19.5" customHeight="1">
      <c r="A138" s="53"/>
      <c r="B138" s="40"/>
      <c r="C138" s="41"/>
      <c r="D138" s="41"/>
      <c r="E138" s="41"/>
      <c r="F138" s="41"/>
      <c r="G138" s="41"/>
      <c r="H138" s="41"/>
      <c r="I138" s="41"/>
      <c r="J138" s="42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2"/>
    </row>
    <row r="139" spans="1:24" ht="15" customHeight="1">
      <c r="A139" s="53"/>
      <c r="B139" s="45" t="s">
        <v>49</v>
      </c>
      <c r="C139" s="45"/>
      <c r="D139" s="45"/>
      <c r="E139" s="45"/>
      <c r="F139" s="45"/>
      <c r="G139" s="45"/>
      <c r="H139" s="45"/>
      <c r="I139" s="45"/>
      <c r="J139" s="4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2"/>
    </row>
    <row r="140" spans="1:24" ht="15" customHeight="1">
      <c r="A140" s="53"/>
      <c r="B140" s="45"/>
      <c r="C140" s="45"/>
      <c r="D140" s="45"/>
      <c r="E140" s="45"/>
      <c r="F140" s="45"/>
      <c r="G140" s="45"/>
      <c r="H140" s="45"/>
      <c r="I140" s="45"/>
      <c r="J140" s="4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2"/>
    </row>
    <row r="141" spans="1:24" ht="19.5" customHeight="1">
      <c r="A141" s="53"/>
      <c r="B141" s="45"/>
      <c r="C141" s="45"/>
      <c r="D141" s="45"/>
      <c r="E141" s="45"/>
      <c r="F141" s="45"/>
      <c r="G141" s="45"/>
      <c r="H141" s="45"/>
      <c r="I141" s="45"/>
      <c r="J141" s="4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2"/>
    </row>
    <row r="142" spans="1:24" s="12" customFormat="1" ht="24.75" customHeight="1">
      <c r="A142" s="48" t="s">
        <v>26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7"/>
    </row>
    <row r="143" spans="1:57" ht="24.75" customHeight="1">
      <c r="A143" s="9">
        <v>1</v>
      </c>
      <c r="B143" s="3" t="s">
        <v>63</v>
      </c>
      <c r="C143" s="5" t="s">
        <v>23</v>
      </c>
      <c r="D143" s="2">
        <v>0</v>
      </c>
      <c r="E143" s="2">
        <v>80</v>
      </c>
      <c r="F143" s="2"/>
      <c r="G143" s="2">
        <v>0</v>
      </c>
      <c r="H143" s="1">
        <f aca="true" t="shared" si="8" ref="H143:H149">SUM((G143+F143+E143)*D143)</f>
        <v>0</v>
      </c>
      <c r="I143" s="3"/>
      <c r="J143" s="31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24.75" customHeight="1">
      <c r="A144" s="9">
        <v>2</v>
      </c>
      <c r="B144" s="3" t="s">
        <v>61</v>
      </c>
      <c r="C144" s="5" t="s">
        <v>23</v>
      </c>
      <c r="D144" s="2">
        <v>0</v>
      </c>
      <c r="E144" s="2">
        <v>90</v>
      </c>
      <c r="F144" s="2"/>
      <c r="G144" s="2"/>
      <c r="H144" s="1">
        <f t="shared" si="8"/>
        <v>0</v>
      </c>
      <c r="I144" s="3"/>
      <c r="J144" s="31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24.75" customHeight="1">
      <c r="A145" s="9">
        <v>3</v>
      </c>
      <c r="B145" s="3" t="s">
        <v>62</v>
      </c>
      <c r="C145" s="8" t="s">
        <v>52</v>
      </c>
      <c r="D145" s="2">
        <v>0</v>
      </c>
      <c r="E145" s="2">
        <v>680</v>
      </c>
      <c r="F145" s="2"/>
      <c r="G145" s="2">
        <v>0</v>
      </c>
      <c r="H145" s="1">
        <f t="shared" si="8"/>
        <v>0</v>
      </c>
      <c r="I145" s="3"/>
      <c r="J145" s="31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24.75" customHeight="1">
      <c r="A146" s="9">
        <v>5</v>
      </c>
      <c r="B146" s="3" t="s">
        <v>64</v>
      </c>
      <c r="C146" s="8" t="s">
        <v>52</v>
      </c>
      <c r="D146" s="2">
        <v>0</v>
      </c>
      <c r="E146" s="2">
        <v>380</v>
      </c>
      <c r="F146" s="2"/>
      <c r="G146" s="2"/>
      <c r="H146" s="1">
        <f t="shared" si="8"/>
        <v>0</v>
      </c>
      <c r="I146" s="3"/>
      <c r="J146" s="31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25.5" customHeight="1">
      <c r="A147" s="9">
        <v>6</v>
      </c>
      <c r="B147" s="3" t="s">
        <v>65</v>
      </c>
      <c r="C147" s="5" t="s">
        <v>23</v>
      </c>
      <c r="D147" s="2">
        <v>0</v>
      </c>
      <c r="E147" s="2">
        <v>360</v>
      </c>
      <c r="F147" s="2"/>
      <c r="G147" s="2"/>
      <c r="H147" s="1">
        <f t="shared" si="8"/>
        <v>0</v>
      </c>
      <c r="I147" s="3"/>
      <c r="J147" s="31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24.75" customHeight="1">
      <c r="A148" s="9">
        <v>7</v>
      </c>
      <c r="B148" s="3" t="s">
        <v>54</v>
      </c>
      <c r="C148" s="5" t="s">
        <v>23</v>
      </c>
      <c r="D148" s="2">
        <v>0</v>
      </c>
      <c r="E148" s="2">
        <v>48</v>
      </c>
      <c r="F148" s="2"/>
      <c r="G148" s="2"/>
      <c r="H148" s="1">
        <f t="shared" si="8"/>
        <v>0</v>
      </c>
      <c r="I148" s="3"/>
      <c r="J148" s="31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24.75" customHeight="1">
      <c r="A149" s="9">
        <v>8</v>
      </c>
      <c r="B149" s="3" t="s">
        <v>55</v>
      </c>
      <c r="C149" s="5" t="s">
        <v>23</v>
      </c>
      <c r="D149" s="2">
        <v>0</v>
      </c>
      <c r="E149" s="2">
        <v>55</v>
      </c>
      <c r="F149" s="2"/>
      <c r="G149" s="2"/>
      <c r="H149" s="1">
        <f t="shared" si="8"/>
        <v>0</v>
      </c>
      <c r="I149" s="3"/>
      <c r="J149" s="31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24.75" customHeight="1">
      <c r="A150" s="9">
        <v>9</v>
      </c>
      <c r="B150" s="3" t="s">
        <v>150</v>
      </c>
      <c r="C150" s="5" t="s">
        <v>23</v>
      </c>
      <c r="D150" s="2">
        <v>0</v>
      </c>
      <c r="E150" s="2">
        <v>0</v>
      </c>
      <c r="F150" s="2"/>
      <c r="G150" s="2"/>
      <c r="H150" s="1">
        <f>SUM((G150+F150+E150)*D150)</f>
        <v>0</v>
      </c>
      <c r="I150" s="3"/>
      <c r="J150" s="31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24.75" customHeight="1">
      <c r="A151" s="9">
        <v>10</v>
      </c>
      <c r="B151" s="3" t="s">
        <v>145</v>
      </c>
      <c r="C151" s="5" t="s">
        <v>23</v>
      </c>
      <c r="D151" s="2">
        <v>0</v>
      </c>
      <c r="E151" s="2">
        <v>0</v>
      </c>
      <c r="F151" s="2"/>
      <c r="G151" s="2"/>
      <c r="H151" s="1">
        <f>SUM((G151+F151+E151)*D151)</f>
        <v>0</v>
      </c>
      <c r="I151" s="3"/>
      <c r="J151" s="31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24.75" customHeight="1">
      <c r="A152" s="9">
        <v>10</v>
      </c>
      <c r="B152" s="3" t="s">
        <v>144</v>
      </c>
      <c r="C152" s="5" t="s">
        <v>23</v>
      </c>
      <c r="D152" s="2">
        <v>0</v>
      </c>
      <c r="E152" s="2">
        <v>0</v>
      </c>
      <c r="F152" s="2"/>
      <c r="G152" s="2"/>
      <c r="H152" s="1">
        <f>SUM((G152+F152+E152)*D152)</f>
        <v>0</v>
      </c>
      <c r="I152" s="3"/>
      <c r="J152" s="31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33.75" customHeight="1">
      <c r="A153" s="9">
        <v>5</v>
      </c>
      <c r="B153" s="3" t="s">
        <v>148</v>
      </c>
      <c r="C153" s="8" t="s">
        <v>52</v>
      </c>
      <c r="D153" s="2">
        <v>0</v>
      </c>
      <c r="E153" s="2">
        <v>0</v>
      </c>
      <c r="F153" s="2"/>
      <c r="G153" s="2"/>
      <c r="H153" s="1">
        <f>SUM((G153+F153+E153)*D153)</f>
        <v>0</v>
      </c>
      <c r="I153" s="3"/>
      <c r="J153" s="31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33.75" customHeight="1">
      <c r="A154" s="9">
        <v>5</v>
      </c>
      <c r="B154" s="3" t="s">
        <v>149</v>
      </c>
      <c r="C154" s="8" t="s">
        <v>52</v>
      </c>
      <c r="D154" s="2">
        <v>0</v>
      </c>
      <c r="E154" s="2">
        <v>0</v>
      </c>
      <c r="F154" s="2"/>
      <c r="G154" s="2"/>
      <c r="H154" s="1">
        <f>SUM((G154+F154+E154)*D154)</f>
        <v>0</v>
      </c>
      <c r="I154" s="3"/>
      <c r="J154" s="31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24" s="12" customFormat="1" ht="24.75" customHeight="1">
      <c r="A155" s="7"/>
      <c r="B155" s="17" t="s">
        <v>10</v>
      </c>
      <c r="C155" s="2"/>
      <c r="D155" s="2"/>
      <c r="E155" s="2"/>
      <c r="F155" s="2"/>
      <c r="G155" s="5"/>
      <c r="H155" s="1">
        <f>SUM(H143:H149)</f>
        <v>0</v>
      </c>
      <c r="I155" s="6"/>
      <c r="J155" s="4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7"/>
    </row>
    <row r="156" spans="1:24" ht="14.25">
      <c r="A156" s="23"/>
      <c r="B156" s="24"/>
      <c r="C156" s="23"/>
      <c r="D156" s="23"/>
      <c r="E156" s="23"/>
      <c r="F156" s="23"/>
      <c r="G156" s="23"/>
      <c r="H156" s="23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2"/>
    </row>
    <row r="157" spans="1:24" ht="14.25">
      <c r="A157" s="23"/>
      <c r="B157" s="24"/>
      <c r="C157" s="23"/>
      <c r="D157" s="23"/>
      <c r="E157" s="23"/>
      <c r="F157" s="23"/>
      <c r="G157" s="23"/>
      <c r="H157" s="23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2"/>
    </row>
    <row r="158" spans="1:24" ht="14.25">
      <c r="A158" s="23"/>
      <c r="B158" s="24"/>
      <c r="C158" s="23"/>
      <c r="D158" s="23"/>
      <c r="E158" s="23"/>
      <c r="F158" s="23"/>
      <c r="G158" s="23"/>
      <c r="H158" s="23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2"/>
    </row>
    <row r="159" spans="1:24" ht="14.25">
      <c r="A159" s="23"/>
      <c r="B159" s="24"/>
      <c r="C159" s="23"/>
      <c r="D159" s="23"/>
      <c r="E159" s="23"/>
      <c r="F159" s="23"/>
      <c r="G159" s="23"/>
      <c r="H159" s="23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2"/>
    </row>
    <row r="160" spans="1:24" ht="14.25">
      <c r="A160" s="23"/>
      <c r="B160" s="24"/>
      <c r="C160" s="23"/>
      <c r="D160" s="23"/>
      <c r="E160" s="23"/>
      <c r="F160" s="23"/>
      <c r="G160" s="23"/>
      <c r="H160" s="23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2"/>
    </row>
    <row r="161" spans="1:24" ht="14.25">
      <c r="A161" s="23"/>
      <c r="B161" s="24"/>
      <c r="C161" s="23"/>
      <c r="D161" s="23"/>
      <c r="E161" s="23"/>
      <c r="F161" s="23"/>
      <c r="G161" s="23"/>
      <c r="H161" s="23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2"/>
    </row>
    <row r="162" spans="1:24" ht="14.25">
      <c r="A162" s="23"/>
      <c r="B162" s="24"/>
      <c r="C162" s="23"/>
      <c r="D162" s="23"/>
      <c r="E162" s="23"/>
      <c r="F162" s="23"/>
      <c r="G162" s="23"/>
      <c r="H162" s="23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2"/>
    </row>
    <row r="163" spans="1:24" ht="14.25">
      <c r="A163" s="23"/>
      <c r="B163" s="24"/>
      <c r="C163" s="23"/>
      <c r="D163" s="23"/>
      <c r="E163" s="23"/>
      <c r="F163" s="23"/>
      <c r="G163" s="23"/>
      <c r="H163" s="23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2"/>
    </row>
    <row r="164" spans="1:24" ht="14.25">
      <c r="A164" s="23"/>
      <c r="B164" s="24"/>
      <c r="C164" s="23"/>
      <c r="D164" s="23"/>
      <c r="E164" s="23"/>
      <c r="F164" s="23"/>
      <c r="G164" s="23"/>
      <c r="H164" s="23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2"/>
    </row>
    <row r="165" spans="1:24" ht="14.25">
      <c r="A165" s="23"/>
      <c r="B165" s="24"/>
      <c r="C165" s="23"/>
      <c r="D165" s="23"/>
      <c r="E165" s="23"/>
      <c r="F165" s="23"/>
      <c r="G165" s="23"/>
      <c r="H165" s="23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2"/>
    </row>
    <row r="166" spans="1:24" ht="14.25">
      <c r="A166" s="23"/>
      <c r="B166" s="24"/>
      <c r="C166" s="23"/>
      <c r="D166" s="23"/>
      <c r="E166" s="23"/>
      <c r="F166" s="23"/>
      <c r="G166" s="23"/>
      <c r="H166" s="23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2"/>
    </row>
    <row r="167" spans="1:24" ht="14.25">
      <c r="A167" s="23"/>
      <c r="B167" s="24"/>
      <c r="C167" s="23"/>
      <c r="D167" s="23"/>
      <c r="E167" s="23"/>
      <c r="F167" s="23"/>
      <c r="G167" s="23"/>
      <c r="H167" s="23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2"/>
    </row>
    <row r="168" spans="1:24" ht="14.25">
      <c r="A168" s="23"/>
      <c r="B168" s="24"/>
      <c r="C168" s="23"/>
      <c r="D168" s="23"/>
      <c r="E168" s="23"/>
      <c r="F168" s="23"/>
      <c r="G168" s="23"/>
      <c r="H168" s="23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2"/>
    </row>
    <row r="169" spans="1:24" ht="14.25">
      <c r="A169" s="23"/>
      <c r="B169" s="24"/>
      <c r="C169" s="23"/>
      <c r="D169" s="23"/>
      <c r="E169" s="23"/>
      <c r="F169" s="23"/>
      <c r="G169" s="23"/>
      <c r="H169" s="23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2"/>
    </row>
    <row r="170" spans="1:24" ht="14.25">
      <c r="A170" s="23"/>
      <c r="B170" s="24"/>
      <c r="C170" s="23"/>
      <c r="D170" s="23"/>
      <c r="E170" s="23"/>
      <c r="F170" s="23"/>
      <c r="G170" s="23"/>
      <c r="H170" s="23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2"/>
    </row>
    <row r="171" spans="1:24" ht="14.25">
      <c r="A171" s="23"/>
      <c r="B171" s="24"/>
      <c r="C171" s="23"/>
      <c r="D171" s="23"/>
      <c r="E171" s="23"/>
      <c r="F171" s="23"/>
      <c r="G171" s="23"/>
      <c r="H171" s="23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2"/>
    </row>
    <row r="172" spans="1:24" ht="14.25">
      <c r="A172" s="23"/>
      <c r="B172" s="24"/>
      <c r="C172" s="23"/>
      <c r="D172" s="23"/>
      <c r="E172" s="23"/>
      <c r="F172" s="23"/>
      <c r="G172" s="23"/>
      <c r="H172" s="23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2"/>
    </row>
    <row r="173" spans="1:24" ht="14.25">
      <c r="A173" s="23"/>
      <c r="B173" s="24"/>
      <c r="C173" s="23"/>
      <c r="D173" s="23"/>
      <c r="E173" s="23"/>
      <c r="F173" s="23"/>
      <c r="G173" s="23"/>
      <c r="H173" s="23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2"/>
    </row>
    <row r="174" spans="1:24" ht="14.25">
      <c r="A174" s="23"/>
      <c r="B174" s="24"/>
      <c r="C174" s="23"/>
      <c r="D174" s="23"/>
      <c r="E174" s="23"/>
      <c r="F174" s="23"/>
      <c r="G174" s="23"/>
      <c r="H174" s="23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2"/>
    </row>
    <row r="175" spans="1:24" ht="14.25">
      <c r="A175" s="23"/>
      <c r="B175" s="24"/>
      <c r="C175" s="23"/>
      <c r="D175" s="23"/>
      <c r="E175" s="23"/>
      <c r="F175" s="23"/>
      <c r="G175" s="23"/>
      <c r="H175" s="23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2"/>
    </row>
    <row r="176" spans="1:24" ht="14.25">
      <c r="A176" s="23"/>
      <c r="B176" s="24"/>
      <c r="C176" s="23"/>
      <c r="D176" s="23"/>
      <c r="E176" s="23"/>
      <c r="F176" s="23"/>
      <c r="G176" s="23"/>
      <c r="H176" s="23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2"/>
    </row>
    <row r="177" spans="1:24" ht="14.25">
      <c r="A177" s="23"/>
      <c r="B177" s="24"/>
      <c r="C177" s="23"/>
      <c r="D177" s="23"/>
      <c r="E177" s="23"/>
      <c r="F177" s="23"/>
      <c r="G177" s="23"/>
      <c r="H177" s="23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2"/>
    </row>
    <row r="178" spans="1:24" ht="14.25">
      <c r="A178" s="23"/>
      <c r="B178" s="24"/>
      <c r="C178" s="23"/>
      <c r="D178" s="23"/>
      <c r="E178" s="23"/>
      <c r="F178" s="23"/>
      <c r="G178" s="23"/>
      <c r="H178" s="23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2"/>
    </row>
    <row r="179" spans="1:24" ht="14.25">
      <c r="A179" s="23"/>
      <c r="B179" s="24"/>
      <c r="C179" s="23"/>
      <c r="D179" s="23"/>
      <c r="E179" s="23"/>
      <c r="F179" s="23"/>
      <c r="G179" s="23"/>
      <c r="H179" s="23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2"/>
    </row>
    <row r="180" spans="1:24" ht="14.25">
      <c r="A180" s="23"/>
      <c r="B180" s="24"/>
      <c r="C180" s="23"/>
      <c r="D180" s="23"/>
      <c r="E180" s="23"/>
      <c r="F180" s="23"/>
      <c r="G180" s="23"/>
      <c r="H180" s="23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2"/>
    </row>
    <row r="181" spans="1:24" ht="14.25">
      <c r="A181" s="23"/>
      <c r="B181" s="24"/>
      <c r="C181" s="23"/>
      <c r="D181" s="23"/>
      <c r="E181" s="23"/>
      <c r="F181" s="23"/>
      <c r="G181" s="23"/>
      <c r="H181" s="23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2"/>
    </row>
    <row r="182" spans="1:24" ht="14.25">
      <c r="A182" s="23"/>
      <c r="B182" s="24"/>
      <c r="C182" s="23"/>
      <c r="D182" s="23"/>
      <c r="E182" s="23"/>
      <c r="F182" s="23"/>
      <c r="G182" s="23"/>
      <c r="H182" s="23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2"/>
    </row>
    <row r="183" spans="1:24" ht="14.25">
      <c r="A183" s="23"/>
      <c r="B183" s="24"/>
      <c r="C183" s="23"/>
      <c r="D183" s="23"/>
      <c r="E183" s="23"/>
      <c r="F183" s="23"/>
      <c r="G183" s="23"/>
      <c r="H183" s="23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2"/>
    </row>
    <row r="184" spans="1:24" ht="14.25">
      <c r="A184" s="23"/>
      <c r="B184" s="24"/>
      <c r="C184" s="23"/>
      <c r="D184" s="23"/>
      <c r="E184" s="23"/>
      <c r="F184" s="23"/>
      <c r="G184" s="23"/>
      <c r="H184" s="23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2"/>
    </row>
    <row r="185" spans="1:24" ht="14.25">
      <c r="A185" s="23"/>
      <c r="B185" s="24"/>
      <c r="C185" s="23"/>
      <c r="D185" s="23"/>
      <c r="E185" s="23"/>
      <c r="F185" s="23"/>
      <c r="G185" s="23"/>
      <c r="H185" s="23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2"/>
    </row>
    <row r="186" spans="1:24" ht="14.25">
      <c r="A186" s="23"/>
      <c r="B186" s="24"/>
      <c r="C186" s="23"/>
      <c r="D186" s="23"/>
      <c r="E186" s="23"/>
      <c r="F186" s="23"/>
      <c r="G186" s="23"/>
      <c r="H186" s="23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2"/>
    </row>
    <row r="187" spans="1:24" ht="14.25">
      <c r="A187" s="23"/>
      <c r="B187" s="24"/>
      <c r="C187" s="23"/>
      <c r="D187" s="23"/>
      <c r="E187" s="23"/>
      <c r="F187" s="23"/>
      <c r="G187" s="23"/>
      <c r="H187" s="23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2"/>
    </row>
    <row r="188" spans="1:24" ht="14.25">
      <c r="A188" s="23"/>
      <c r="B188" s="24"/>
      <c r="C188" s="23"/>
      <c r="D188" s="23"/>
      <c r="E188" s="23"/>
      <c r="F188" s="23"/>
      <c r="G188" s="23"/>
      <c r="H188" s="23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2"/>
    </row>
    <row r="189" spans="1:24" ht="14.25">
      <c r="A189" s="23"/>
      <c r="B189" s="24"/>
      <c r="C189" s="23"/>
      <c r="D189" s="23"/>
      <c r="E189" s="23"/>
      <c r="F189" s="23"/>
      <c r="G189" s="23"/>
      <c r="H189" s="23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2"/>
    </row>
    <row r="190" spans="1:24" ht="14.25">
      <c r="A190" s="23"/>
      <c r="B190" s="24"/>
      <c r="C190" s="23"/>
      <c r="D190" s="23"/>
      <c r="E190" s="23"/>
      <c r="F190" s="23"/>
      <c r="G190" s="23"/>
      <c r="H190" s="23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2"/>
    </row>
    <row r="191" spans="1:24" ht="14.25">
      <c r="A191" s="23"/>
      <c r="B191" s="24"/>
      <c r="C191" s="23"/>
      <c r="D191" s="23"/>
      <c r="E191" s="23"/>
      <c r="F191" s="23"/>
      <c r="G191" s="23"/>
      <c r="H191" s="23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2"/>
    </row>
    <row r="192" spans="1:24" ht="14.25">
      <c r="A192" s="23"/>
      <c r="B192" s="24"/>
      <c r="C192" s="23"/>
      <c r="D192" s="23"/>
      <c r="E192" s="23"/>
      <c r="F192" s="23"/>
      <c r="G192" s="23"/>
      <c r="H192" s="23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2"/>
    </row>
    <row r="193" spans="1:24" ht="14.25">
      <c r="A193" s="23"/>
      <c r="B193" s="24"/>
      <c r="C193" s="23"/>
      <c r="D193" s="23"/>
      <c r="E193" s="23"/>
      <c r="F193" s="23"/>
      <c r="G193" s="23"/>
      <c r="H193" s="23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2"/>
    </row>
    <row r="194" spans="1:24" ht="14.25">
      <c r="A194" s="23"/>
      <c r="B194" s="24"/>
      <c r="C194" s="23"/>
      <c r="D194" s="23"/>
      <c r="E194" s="23"/>
      <c r="F194" s="23"/>
      <c r="G194" s="23"/>
      <c r="H194" s="23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2"/>
    </row>
    <row r="195" spans="1:24" ht="14.25">
      <c r="A195" s="23"/>
      <c r="B195" s="24"/>
      <c r="C195" s="23"/>
      <c r="D195" s="23"/>
      <c r="E195" s="23"/>
      <c r="F195" s="23"/>
      <c r="G195" s="23"/>
      <c r="H195" s="23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2"/>
    </row>
    <row r="196" spans="1:24" ht="14.25">
      <c r="A196" s="23"/>
      <c r="B196" s="24"/>
      <c r="C196" s="23"/>
      <c r="D196" s="23"/>
      <c r="E196" s="23"/>
      <c r="F196" s="23"/>
      <c r="G196" s="23"/>
      <c r="H196" s="23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2"/>
    </row>
    <row r="197" spans="1:24" ht="14.25">
      <c r="A197" s="23"/>
      <c r="B197" s="24"/>
      <c r="C197" s="23"/>
      <c r="D197" s="23"/>
      <c r="E197" s="23"/>
      <c r="F197" s="23"/>
      <c r="G197" s="23"/>
      <c r="H197" s="23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2"/>
    </row>
    <row r="198" spans="1:24" ht="14.25">
      <c r="A198" s="23"/>
      <c r="B198" s="24"/>
      <c r="C198" s="23"/>
      <c r="D198" s="23"/>
      <c r="E198" s="23"/>
      <c r="F198" s="23"/>
      <c r="G198" s="23"/>
      <c r="H198" s="23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2"/>
    </row>
    <row r="199" spans="1:24" ht="14.25">
      <c r="A199" s="23"/>
      <c r="B199" s="24"/>
      <c r="C199" s="23"/>
      <c r="D199" s="23"/>
      <c r="E199" s="23"/>
      <c r="F199" s="23"/>
      <c r="G199" s="23"/>
      <c r="H199" s="23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2"/>
    </row>
    <row r="200" spans="1:24" ht="14.25">
      <c r="A200" s="23"/>
      <c r="B200" s="24"/>
      <c r="C200" s="23"/>
      <c r="D200" s="23"/>
      <c r="E200" s="23"/>
      <c r="F200" s="23"/>
      <c r="G200" s="23"/>
      <c r="H200" s="23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2"/>
    </row>
    <row r="201" spans="1:24" ht="14.25">
      <c r="A201" s="23"/>
      <c r="B201" s="24"/>
      <c r="C201" s="23"/>
      <c r="D201" s="23"/>
      <c r="E201" s="23"/>
      <c r="F201" s="23"/>
      <c r="G201" s="23"/>
      <c r="H201" s="23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2"/>
    </row>
    <row r="202" spans="1:24" ht="14.25">
      <c r="A202" s="23"/>
      <c r="B202" s="24"/>
      <c r="C202" s="23"/>
      <c r="D202" s="23"/>
      <c r="E202" s="23"/>
      <c r="F202" s="23"/>
      <c r="G202" s="23"/>
      <c r="H202" s="23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2"/>
    </row>
    <row r="203" spans="1:24" ht="14.25">
      <c r="A203" s="23"/>
      <c r="B203" s="24"/>
      <c r="C203" s="23"/>
      <c r="D203" s="23"/>
      <c r="E203" s="23"/>
      <c r="F203" s="23"/>
      <c r="G203" s="23"/>
      <c r="H203" s="23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2"/>
    </row>
    <row r="204" spans="1:24" ht="14.25">
      <c r="A204" s="23"/>
      <c r="B204" s="24"/>
      <c r="C204" s="23"/>
      <c r="D204" s="23"/>
      <c r="E204" s="23"/>
      <c r="F204" s="23"/>
      <c r="G204" s="23"/>
      <c r="H204" s="23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2"/>
    </row>
    <row r="205" spans="1:24" ht="14.25">
      <c r="A205" s="23"/>
      <c r="B205" s="24"/>
      <c r="C205" s="23"/>
      <c r="D205" s="23"/>
      <c r="E205" s="23"/>
      <c r="F205" s="23"/>
      <c r="G205" s="23"/>
      <c r="H205" s="23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2"/>
    </row>
    <row r="206" spans="1:24" ht="14.25">
      <c r="A206" s="23"/>
      <c r="B206" s="24"/>
      <c r="C206" s="23"/>
      <c r="D206" s="23"/>
      <c r="E206" s="23"/>
      <c r="F206" s="23"/>
      <c r="G206" s="23"/>
      <c r="H206" s="23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2"/>
    </row>
    <row r="207" spans="1:24" ht="14.25">
      <c r="A207" s="23"/>
      <c r="B207" s="24"/>
      <c r="C207" s="23"/>
      <c r="D207" s="23"/>
      <c r="E207" s="23"/>
      <c r="F207" s="23"/>
      <c r="G207" s="23"/>
      <c r="H207" s="23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2"/>
    </row>
    <row r="208" spans="1:24" ht="14.25">
      <c r="A208" s="23"/>
      <c r="B208" s="24"/>
      <c r="C208" s="23"/>
      <c r="D208" s="23"/>
      <c r="E208" s="23"/>
      <c r="F208" s="23"/>
      <c r="G208" s="23"/>
      <c r="H208" s="23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2"/>
    </row>
    <row r="209" spans="1:24" ht="14.25">
      <c r="A209" s="23"/>
      <c r="B209" s="24"/>
      <c r="C209" s="23"/>
      <c r="D209" s="23"/>
      <c r="E209" s="23"/>
      <c r="F209" s="23"/>
      <c r="G209" s="23"/>
      <c r="H209" s="23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2"/>
    </row>
    <row r="210" spans="1:24" ht="14.25">
      <c r="A210" s="23"/>
      <c r="B210" s="24"/>
      <c r="C210" s="23"/>
      <c r="D210" s="23"/>
      <c r="E210" s="23"/>
      <c r="F210" s="23"/>
      <c r="G210" s="23"/>
      <c r="H210" s="23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2"/>
    </row>
    <row r="211" spans="1:24" ht="14.25">
      <c r="A211" s="23"/>
      <c r="B211" s="24"/>
      <c r="C211" s="23"/>
      <c r="D211" s="23"/>
      <c r="E211" s="23"/>
      <c r="F211" s="23"/>
      <c r="G211" s="23"/>
      <c r="H211" s="23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2"/>
    </row>
    <row r="212" spans="1:24" ht="14.25">
      <c r="A212" s="23"/>
      <c r="B212" s="24"/>
      <c r="C212" s="23"/>
      <c r="D212" s="23"/>
      <c r="E212" s="23"/>
      <c r="F212" s="23"/>
      <c r="G212" s="23"/>
      <c r="H212" s="23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2"/>
    </row>
    <row r="213" spans="1:24" ht="14.25">
      <c r="A213" s="23"/>
      <c r="B213" s="24"/>
      <c r="C213" s="23"/>
      <c r="D213" s="23"/>
      <c r="E213" s="23"/>
      <c r="F213" s="23"/>
      <c r="G213" s="23"/>
      <c r="H213" s="23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2"/>
    </row>
    <row r="214" spans="1:24" ht="14.25">
      <c r="A214" s="23"/>
      <c r="B214" s="24"/>
      <c r="C214" s="23"/>
      <c r="D214" s="23"/>
      <c r="E214" s="23"/>
      <c r="F214" s="23"/>
      <c r="G214" s="23"/>
      <c r="H214" s="23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2"/>
    </row>
    <row r="215" spans="1:24" ht="14.25">
      <c r="A215" s="23"/>
      <c r="B215" s="24"/>
      <c r="C215" s="23"/>
      <c r="D215" s="23"/>
      <c r="E215" s="23"/>
      <c r="F215" s="23"/>
      <c r="G215" s="23"/>
      <c r="H215" s="23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2"/>
    </row>
    <row r="216" spans="1:24" ht="14.25">
      <c r="A216" s="23"/>
      <c r="B216" s="24"/>
      <c r="C216" s="23"/>
      <c r="D216" s="23"/>
      <c r="E216" s="23"/>
      <c r="F216" s="23"/>
      <c r="G216" s="23"/>
      <c r="H216" s="23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2"/>
    </row>
    <row r="217" spans="1:24" ht="14.25">
      <c r="A217" s="23"/>
      <c r="B217" s="24"/>
      <c r="C217" s="23"/>
      <c r="D217" s="23"/>
      <c r="E217" s="23"/>
      <c r="F217" s="23"/>
      <c r="G217" s="23"/>
      <c r="H217" s="23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2"/>
    </row>
    <row r="218" spans="1:24" ht="14.25">
      <c r="A218" s="23"/>
      <c r="B218" s="24"/>
      <c r="C218" s="23"/>
      <c r="D218" s="23"/>
      <c r="E218" s="23"/>
      <c r="F218" s="23"/>
      <c r="G218" s="23"/>
      <c r="H218" s="23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2"/>
    </row>
    <row r="219" spans="1:24" ht="14.25">
      <c r="A219" s="23"/>
      <c r="B219" s="24"/>
      <c r="C219" s="23"/>
      <c r="D219" s="23"/>
      <c r="E219" s="23"/>
      <c r="F219" s="23"/>
      <c r="G219" s="23"/>
      <c r="H219" s="23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2"/>
    </row>
    <row r="220" spans="1:24" ht="14.25">
      <c r="A220" s="23"/>
      <c r="B220" s="24"/>
      <c r="C220" s="23"/>
      <c r="D220" s="23"/>
      <c r="E220" s="23"/>
      <c r="F220" s="23"/>
      <c r="G220" s="23"/>
      <c r="H220" s="23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2"/>
    </row>
    <row r="221" spans="1:24" ht="14.25">
      <c r="A221" s="23"/>
      <c r="B221" s="24"/>
      <c r="C221" s="23"/>
      <c r="D221" s="23"/>
      <c r="E221" s="23"/>
      <c r="F221" s="23"/>
      <c r="G221" s="23"/>
      <c r="H221" s="23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2"/>
    </row>
    <row r="222" spans="1:24" ht="14.25">
      <c r="A222" s="23"/>
      <c r="B222" s="24"/>
      <c r="C222" s="23"/>
      <c r="D222" s="23"/>
      <c r="E222" s="23"/>
      <c r="F222" s="23"/>
      <c r="G222" s="23"/>
      <c r="H222" s="23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2"/>
    </row>
    <row r="223" spans="1:24" ht="14.25">
      <c r="A223" s="23"/>
      <c r="B223" s="24"/>
      <c r="C223" s="23"/>
      <c r="D223" s="23"/>
      <c r="E223" s="23"/>
      <c r="F223" s="23"/>
      <c r="G223" s="23"/>
      <c r="H223" s="23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2"/>
    </row>
    <row r="224" spans="1:24" ht="14.25">
      <c r="A224" s="23"/>
      <c r="B224" s="24"/>
      <c r="C224" s="23"/>
      <c r="D224" s="23"/>
      <c r="E224" s="23"/>
      <c r="F224" s="23"/>
      <c r="G224" s="23"/>
      <c r="H224" s="23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2"/>
    </row>
    <row r="225" spans="1:24" ht="14.25">
      <c r="A225" s="23"/>
      <c r="B225" s="24"/>
      <c r="C225" s="23"/>
      <c r="D225" s="23"/>
      <c r="E225" s="23"/>
      <c r="F225" s="23"/>
      <c r="G225" s="23"/>
      <c r="H225" s="23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2"/>
    </row>
    <row r="226" spans="1:24" ht="14.25">
      <c r="A226" s="23"/>
      <c r="B226" s="24"/>
      <c r="C226" s="23"/>
      <c r="D226" s="23"/>
      <c r="E226" s="23"/>
      <c r="F226" s="23"/>
      <c r="G226" s="23"/>
      <c r="H226" s="23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2"/>
    </row>
    <row r="227" spans="1:24" ht="14.25">
      <c r="A227" s="23"/>
      <c r="B227" s="24"/>
      <c r="C227" s="23"/>
      <c r="D227" s="23"/>
      <c r="E227" s="23"/>
      <c r="F227" s="23"/>
      <c r="G227" s="23"/>
      <c r="H227" s="23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2"/>
    </row>
    <row r="228" spans="1:24" ht="14.25">
      <c r="A228" s="23"/>
      <c r="B228" s="24"/>
      <c r="C228" s="23"/>
      <c r="D228" s="23"/>
      <c r="E228" s="23"/>
      <c r="F228" s="23"/>
      <c r="G228" s="23"/>
      <c r="H228" s="23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2"/>
    </row>
    <row r="229" spans="1:24" ht="14.25">
      <c r="A229" s="23"/>
      <c r="B229" s="24"/>
      <c r="C229" s="23"/>
      <c r="D229" s="23"/>
      <c r="E229" s="23"/>
      <c r="F229" s="23"/>
      <c r="G229" s="23"/>
      <c r="H229" s="23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2"/>
    </row>
    <row r="230" spans="1:24" ht="14.25">
      <c r="A230" s="23"/>
      <c r="B230" s="24"/>
      <c r="C230" s="23"/>
      <c r="D230" s="23"/>
      <c r="E230" s="23"/>
      <c r="F230" s="23"/>
      <c r="G230" s="23"/>
      <c r="H230" s="23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2"/>
    </row>
    <row r="231" spans="1:24" ht="14.25">
      <c r="A231" s="23"/>
      <c r="B231" s="24"/>
      <c r="C231" s="23"/>
      <c r="D231" s="23"/>
      <c r="E231" s="23"/>
      <c r="F231" s="23"/>
      <c r="G231" s="23"/>
      <c r="H231" s="23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2"/>
    </row>
    <row r="232" spans="1:24" ht="14.25">
      <c r="A232" s="23"/>
      <c r="B232" s="24"/>
      <c r="C232" s="23"/>
      <c r="D232" s="23"/>
      <c r="E232" s="23"/>
      <c r="F232" s="23"/>
      <c r="G232" s="23"/>
      <c r="H232" s="23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2"/>
    </row>
    <row r="233" spans="1:24" ht="14.25">
      <c r="A233" s="23"/>
      <c r="B233" s="24"/>
      <c r="C233" s="23"/>
      <c r="D233" s="23"/>
      <c r="E233" s="23"/>
      <c r="F233" s="23"/>
      <c r="G233" s="23"/>
      <c r="H233" s="23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2"/>
    </row>
    <row r="234" spans="1:24" ht="14.25">
      <c r="A234" s="23"/>
      <c r="B234" s="24"/>
      <c r="C234" s="23"/>
      <c r="D234" s="23"/>
      <c r="E234" s="23"/>
      <c r="F234" s="23"/>
      <c r="G234" s="23"/>
      <c r="H234" s="23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2"/>
    </row>
    <row r="235" spans="1:24" ht="14.25">
      <c r="A235" s="23"/>
      <c r="B235" s="24"/>
      <c r="C235" s="23"/>
      <c r="D235" s="23"/>
      <c r="E235" s="23"/>
      <c r="F235" s="23"/>
      <c r="G235" s="23"/>
      <c r="H235" s="23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2"/>
    </row>
    <row r="236" spans="1:24" ht="14.25">
      <c r="A236" s="23"/>
      <c r="B236" s="24"/>
      <c r="C236" s="23"/>
      <c r="D236" s="23"/>
      <c r="E236" s="23"/>
      <c r="F236" s="23"/>
      <c r="G236" s="23"/>
      <c r="H236" s="23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2"/>
    </row>
    <row r="237" spans="1:24" ht="14.25">
      <c r="A237" s="23"/>
      <c r="B237" s="24"/>
      <c r="C237" s="23"/>
      <c r="D237" s="23"/>
      <c r="E237" s="23"/>
      <c r="F237" s="23"/>
      <c r="G237" s="23"/>
      <c r="H237" s="23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2"/>
    </row>
    <row r="238" spans="1:24" ht="14.25">
      <c r="A238" s="23"/>
      <c r="B238" s="24"/>
      <c r="C238" s="23"/>
      <c r="D238" s="23"/>
      <c r="E238" s="23"/>
      <c r="F238" s="23"/>
      <c r="G238" s="23"/>
      <c r="H238" s="23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2"/>
    </row>
    <row r="239" spans="1:24" ht="14.25">
      <c r="A239" s="23"/>
      <c r="B239" s="24"/>
      <c r="C239" s="23"/>
      <c r="D239" s="23"/>
      <c r="E239" s="23"/>
      <c r="F239" s="23"/>
      <c r="G239" s="23"/>
      <c r="H239" s="23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2"/>
    </row>
    <row r="240" spans="1:24" ht="14.25">
      <c r="A240" s="23"/>
      <c r="B240" s="24"/>
      <c r="C240" s="23"/>
      <c r="D240" s="23"/>
      <c r="E240" s="23"/>
      <c r="F240" s="23"/>
      <c r="G240" s="23"/>
      <c r="H240" s="23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2"/>
    </row>
    <row r="241" spans="1:24" ht="14.25">
      <c r="A241" s="23"/>
      <c r="B241" s="24"/>
      <c r="C241" s="23"/>
      <c r="D241" s="23"/>
      <c r="E241" s="23"/>
      <c r="F241" s="23"/>
      <c r="G241" s="23"/>
      <c r="H241" s="23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2"/>
    </row>
    <row r="242" spans="1:24" ht="14.25">
      <c r="A242" s="23"/>
      <c r="B242" s="24"/>
      <c r="C242" s="23"/>
      <c r="D242" s="23"/>
      <c r="E242" s="23"/>
      <c r="F242" s="23"/>
      <c r="G242" s="23"/>
      <c r="H242" s="23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2"/>
    </row>
    <row r="243" spans="1:24" ht="14.25">
      <c r="A243" s="23"/>
      <c r="B243" s="24"/>
      <c r="C243" s="23"/>
      <c r="D243" s="23"/>
      <c r="E243" s="23"/>
      <c r="F243" s="23"/>
      <c r="G243" s="23"/>
      <c r="H243" s="23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2"/>
    </row>
    <row r="244" spans="1:24" ht="14.25">
      <c r="A244" s="23"/>
      <c r="B244" s="24"/>
      <c r="C244" s="23"/>
      <c r="D244" s="23"/>
      <c r="E244" s="23"/>
      <c r="F244" s="23"/>
      <c r="G244" s="23"/>
      <c r="H244" s="23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2"/>
    </row>
    <row r="245" spans="1:24" ht="14.25">
      <c r="A245" s="23"/>
      <c r="B245" s="24"/>
      <c r="C245" s="23"/>
      <c r="D245" s="23"/>
      <c r="E245" s="23"/>
      <c r="F245" s="23"/>
      <c r="G245" s="23"/>
      <c r="H245" s="23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2"/>
    </row>
    <row r="246" spans="1:24" ht="14.25">
      <c r="A246" s="23"/>
      <c r="B246" s="24"/>
      <c r="C246" s="23"/>
      <c r="D246" s="23"/>
      <c r="E246" s="23"/>
      <c r="F246" s="23"/>
      <c r="G246" s="23"/>
      <c r="H246" s="23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2"/>
    </row>
    <row r="247" spans="1:24" ht="14.25">
      <c r="A247" s="23"/>
      <c r="B247" s="24"/>
      <c r="C247" s="23"/>
      <c r="D247" s="23"/>
      <c r="E247" s="23"/>
      <c r="F247" s="23"/>
      <c r="G247" s="23"/>
      <c r="H247" s="23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2"/>
    </row>
    <row r="248" spans="1:24" ht="14.25">
      <c r="A248" s="23"/>
      <c r="B248" s="24"/>
      <c r="C248" s="23"/>
      <c r="D248" s="23"/>
      <c r="E248" s="23"/>
      <c r="F248" s="23"/>
      <c r="G248" s="23"/>
      <c r="H248" s="23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2"/>
    </row>
    <row r="249" spans="1:24" ht="14.25">
      <c r="A249" s="23"/>
      <c r="B249" s="24"/>
      <c r="C249" s="23"/>
      <c r="D249" s="23"/>
      <c r="E249" s="23"/>
      <c r="F249" s="23"/>
      <c r="G249" s="23"/>
      <c r="H249" s="23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2"/>
    </row>
    <row r="250" spans="1:24" ht="14.25">
      <c r="A250" s="23"/>
      <c r="B250" s="24"/>
      <c r="C250" s="23"/>
      <c r="D250" s="23"/>
      <c r="E250" s="23"/>
      <c r="F250" s="23"/>
      <c r="G250" s="23"/>
      <c r="H250" s="23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2"/>
    </row>
    <row r="251" spans="1:24" ht="14.25">
      <c r="A251" s="23"/>
      <c r="B251" s="24"/>
      <c r="C251" s="23"/>
      <c r="D251" s="23"/>
      <c r="E251" s="23"/>
      <c r="F251" s="23"/>
      <c r="G251" s="23"/>
      <c r="H251" s="23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2"/>
    </row>
    <row r="252" spans="1:24" ht="14.25">
      <c r="A252" s="23"/>
      <c r="B252" s="24"/>
      <c r="C252" s="23"/>
      <c r="D252" s="23"/>
      <c r="E252" s="23"/>
      <c r="F252" s="23"/>
      <c r="G252" s="23"/>
      <c r="H252" s="23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2"/>
    </row>
    <row r="253" spans="1:24" ht="14.25">
      <c r="A253" s="23"/>
      <c r="B253" s="24"/>
      <c r="C253" s="23"/>
      <c r="D253" s="23"/>
      <c r="E253" s="23"/>
      <c r="F253" s="23"/>
      <c r="G253" s="23"/>
      <c r="H253" s="23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2"/>
    </row>
    <row r="254" spans="1:24" ht="14.25">
      <c r="A254" s="23"/>
      <c r="B254" s="24"/>
      <c r="C254" s="23"/>
      <c r="D254" s="23"/>
      <c r="E254" s="23"/>
      <c r="F254" s="23"/>
      <c r="G254" s="23"/>
      <c r="H254" s="23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2"/>
    </row>
    <row r="255" spans="1:24" ht="14.25">
      <c r="A255" s="23"/>
      <c r="B255" s="24"/>
      <c r="C255" s="23"/>
      <c r="D255" s="23"/>
      <c r="E255" s="23"/>
      <c r="F255" s="23"/>
      <c r="G255" s="23"/>
      <c r="H255" s="23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2"/>
    </row>
    <row r="256" spans="1:24" ht="14.25">
      <c r="A256" s="23"/>
      <c r="B256" s="24"/>
      <c r="C256" s="23"/>
      <c r="D256" s="23"/>
      <c r="E256" s="23"/>
      <c r="F256" s="23"/>
      <c r="G256" s="23"/>
      <c r="H256" s="23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2"/>
    </row>
    <row r="257" spans="1:24" ht="14.25">
      <c r="A257" s="23"/>
      <c r="B257" s="24"/>
      <c r="C257" s="23"/>
      <c r="D257" s="23"/>
      <c r="E257" s="23"/>
      <c r="F257" s="23"/>
      <c r="G257" s="23"/>
      <c r="H257" s="23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2"/>
    </row>
    <row r="258" spans="1:24" ht="14.25">
      <c r="A258" s="23"/>
      <c r="B258" s="24"/>
      <c r="C258" s="23"/>
      <c r="D258" s="23"/>
      <c r="E258" s="23"/>
      <c r="F258" s="23"/>
      <c r="G258" s="23"/>
      <c r="H258" s="23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2"/>
    </row>
    <row r="259" spans="1:24" ht="14.25">
      <c r="A259" s="23"/>
      <c r="B259" s="24"/>
      <c r="C259" s="23"/>
      <c r="D259" s="23"/>
      <c r="E259" s="23"/>
      <c r="F259" s="23"/>
      <c r="G259" s="23"/>
      <c r="H259" s="23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2"/>
    </row>
    <row r="260" spans="1:24" ht="14.25">
      <c r="A260" s="23"/>
      <c r="B260" s="24"/>
      <c r="C260" s="23"/>
      <c r="D260" s="23"/>
      <c r="E260" s="23"/>
      <c r="F260" s="23"/>
      <c r="G260" s="23"/>
      <c r="H260" s="23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2"/>
    </row>
    <row r="261" spans="1:24" ht="14.25">
      <c r="A261" s="23"/>
      <c r="B261" s="24"/>
      <c r="C261" s="23"/>
      <c r="D261" s="23"/>
      <c r="E261" s="23"/>
      <c r="F261" s="23"/>
      <c r="G261" s="23"/>
      <c r="H261" s="23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2"/>
    </row>
    <row r="262" spans="1:24" ht="14.25">
      <c r="A262" s="23"/>
      <c r="B262" s="24"/>
      <c r="C262" s="23"/>
      <c r="D262" s="23"/>
      <c r="E262" s="23"/>
      <c r="F262" s="23"/>
      <c r="G262" s="23"/>
      <c r="H262" s="23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2"/>
    </row>
    <row r="263" spans="1:24" ht="14.25">
      <c r="A263" s="23"/>
      <c r="B263" s="24"/>
      <c r="C263" s="23"/>
      <c r="D263" s="23"/>
      <c r="E263" s="23"/>
      <c r="F263" s="23"/>
      <c r="G263" s="23"/>
      <c r="H263" s="23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2"/>
    </row>
    <row r="264" spans="1:24" ht="14.25">
      <c r="A264" s="23"/>
      <c r="B264" s="24"/>
      <c r="C264" s="23"/>
      <c r="D264" s="23"/>
      <c r="E264" s="23"/>
      <c r="F264" s="23"/>
      <c r="G264" s="23"/>
      <c r="H264" s="23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2"/>
    </row>
    <row r="265" spans="1:24" ht="14.25">
      <c r="A265" s="23"/>
      <c r="B265" s="24"/>
      <c r="C265" s="23"/>
      <c r="D265" s="23"/>
      <c r="E265" s="23"/>
      <c r="F265" s="23"/>
      <c r="G265" s="23"/>
      <c r="H265" s="23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2"/>
    </row>
    <row r="266" spans="1:24" ht="14.25">
      <c r="A266" s="23"/>
      <c r="B266" s="24"/>
      <c r="C266" s="23"/>
      <c r="D266" s="23"/>
      <c r="E266" s="23"/>
      <c r="F266" s="23"/>
      <c r="G266" s="23"/>
      <c r="H266" s="23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2"/>
    </row>
    <row r="267" spans="1:24" ht="14.25">
      <c r="A267" s="23"/>
      <c r="B267" s="24"/>
      <c r="C267" s="23"/>
      <c r="D267" s="23"/>
      <c r="E267" s="23"/>
      <c r="F267" s="23"/>
      <c r="G267" s="23"/>
      <c r="H267" s="23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2"/>
    </row>
    <row r="268" spans="1:24" ht="14.25">
      <c r="A268" s="23"/>
      <c r="B268" s="24"/>
      <c r="C268" s="23"/>
      <c r="D268" s="23"/>
      <c r="E268" s="23"/>
      <c r="F268" s="23"/>
      <c r="G268" s="23"/>
      <c r="H268" s="23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2"/>
    </row>
    <row r="269" spans="1:24" ht="14.25">
      <c r="A269" s="23"/>
      <c r="B269" s="24"/>
      <c r="C269" s="23"/>
      <c r="D269" s="23"/>
      <c r="E269" s="23"/>
      <c r="F269" s="23"/>
      <c r="G269" s="23"/>
      <c r="H269" s="23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2"/>
    </row>
    <row r="270" spans="1:24" ht="14.25">
      <c r="A270" s="23"/>
      <c r="B270" s="24"/>
      <c r="C270" s="23"/>
      <c r="D270" s="23"/>
      <c r="E270" s="23"/>
      <c r="F270" s="23"/>
      <c r="G270" s="23"/>
      <c r="H270" s="23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2"/>
    </row>
    <row r="271" spans="1:24" ht="14.25">
      <c r="A271" s="23"/>
      <c r="B271" s="24"/>
      <c r="C271" s="23"/>
      <c r="D271" s="23"/>
      <c r="E271" s="23"/>
      <c r="F271" s="23"/>
      <c r="G271" s="23"/>
      <c r="H271" s="23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2"/>
    </row>
    <row r="272" spans="1:24" ht="14.25">
      <c r="A272" s="23"/>
      <c r="B272" s="24"/>
      <c r="C272" s="23"/>
      <c r="D272" s="23"/>
      <c r="E272" s="23"/>
      <c r="F272" s="23"/>
      <c r="G272" s="23"/>
      <c r="H272" s="23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2"/>
    </row>
    <row r="273" spans="1:24" ht="14.25">
      <c r="A273" s="23"/>
      <c r="B273" s="24"/>
      <c r="C273" s="23"/>
      <c r="D273" s="23"/>
      <c r="E273" s="23"/>
      <c r="F273" s="23"/>
      <c r="G273" s="23"/>
      <c r="H273" s="23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2"/>
    </row>
    <row r="274" spans="1:24" ht="14.25">
      <c r="A274" s="23"/>
      <c r="B274" s="24"/>
      <c r="C274" s="23"/>
      <c r="D274" s="23"/>
      <c r="E274" s="23"/>
      <c r="F274" s="23"/>
      <c r="G274" s="23"/>
      <c r="H274" s="23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2"/>
    </row>
    <row r="275" spans="1:24" ht="14.25">
      <c r="A275" s="23"/>
      <c r="B275" s="24"/>
      <c r="C275" s="23"/>
      <c r="D275" s="23"/>
      <c r="E275" s="23"/>
      <c r="F275" s="23"/>
      <c r="G275" s="23"/>
      <c r="H275" s="23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2"/>
    </row>
    <row r="276" spans="1:24" ht="14.25">
      <c r="A276" s="23"/>
      <c r="B276" s="24"/>
      <c r="C276" s="23"/>
      <c r="D276" s="23"/>
      <c r="E276" s="23"/>
      <c r="F276" s="23"/>
      <c r="G276" s="23"/>
      <c r="H276" s="23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2"/>
    </row>
    <row r="277" spans="1:24" ht="14.25">
      <c r="A277" s="23"/>
      <c r="B277" s="24"/>
      <c r="C277" s="23"/>
      <c r="D277" s="23"/>
      <c r="E277" s="23"/>
      <c r="F277" s="23"/>
      <c r="G277" s="23"/>
      <c r="H277" s="23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2"/>
    </row>
    <row r="278" spans="1:24" ht="14.25">
      <c r="A278" s="23"/>
      <c r="B278" s="24"/>
      <c r="C278" s="23"/>
      <c r="D278" s="23"/>
      <c r="E278" s="23"/>
      <c r="F278" s="23"/>
      <c r="G278" s="23"/>
      <c r="H278" s="23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2"/>
    </row>
    <row r="279" spans="1:24" ht="14.25">
      <c r="A279" s="23"/>
      <c r="B279" s="24"/>
      <c r="C279" s="23"/>
      <c r="D279" s="23"/>
      <c r="E279" s="23"/>
      <c r="F279" s="23"/>
      <c r="G279" s="23"/>
      <c r="H279" s="23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2"/>
    </row>
    <row r="280" spans="1:24" ht="14.25">
      <c r="A280" s="23"/>
      <c r="B280" s="24"/>
      <c r="C280" s="23"/>
      <c r="D280" s="23"/>
      <c r="E280" s="23"/>
      <c r="F280" s="23"/>
      <c r="G280" s="23"/>
      <c r="H280" s="23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2"/>
    </row>
    <row r="281" spans="1:24" ht="14.25">
      <c r="A281" s="23"/>
      <c r="B281" s="24"/>
      <c r="C281" s="23"/>
      <c r="D281" s="23"/>
      <c r="E281" s="23"/>
      <c r="F281" s="23"/>
      <c r="G281" s="23"/>
      <c r="H281" s="23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2"/>
    </row>
    <row r="282" spans="1:24" ht="14.25">
      <c r="A282" s="23"/>
      <c r="B282" s="24"/>
      <c r="C282" s="23"/>
      <c r="D282" s="23"/>
      <c r="E282" s="23"/>
      <c r="F282" s="23"/>
      <c r="G282" s="23"/>
      <c r="H282" s="23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2"/>
    </row>
    <row r="283" spans="1:24" ht="14.25">
      <c r="A283" s="23"/>
      <c r="B283" s="24"/>
      <c r="C283" s="23"/>
      <c r="D283" s="23"/>
      <c r="E283" s="23"/>
      <c r="F283" s="23"/>
      <c r="G283" s="23"/>
      <c r="H283" s="23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2"/>
    </row>
    <row r="284" spans="1:24" ht="14.25">
      <c r="A284" s="23"/>
      <c r="B284" s="24"/>
      <c r="C284" s="23"/>
      <c r="D284" s="23"/>
      <c r="E284" s="23"/>
      <c r="F284" s="23"/>
      <c r="G284" s="23"/>
      <c r="H284" s="23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2"/>
    </row>
    <row r="285" spans="1:24" ht="14.25">
      <c r="A285" s="23"/>
      <c r="B285" s="24"/>
      <c r="C285" s="23"/>
      <c r="D285" s="23"/>
      <c r="E285" s="23"/>
      <c r="F285" s="23"/>
      <c r="G285" s="23"/>
      <c r="H285" s="23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2"/>
    </row>
    <row r="286" spans="11:23" ht="14.25"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</sheetData>
  <sheetProtection/>
  <autoFilter ref="A1:J140"/>
  <mergeCells count="32">
    <mergeCell ref="A41:J41"/>
    <mergeCell ref="C130:G130"/>
    <mergeCell ref="A130:B130"/>
    <mergeCell ref="A2:J2"/>
    <mergeCell ref="A28:J28"/>
    <mergeCell ref="A129:B129"/>
    <mergeCell ref="A47:J47"/>
    <mergeCell ref="A110:J110"/>
    <mergeCell ref="A96:J96"/>
    <mergeCell ref="A10:J10"/>
    <mergeCell ref="C129:H129"/>
    <mergeCell ref="I129:J129"/>
    <mergeCell ref="B135:J135"/>
    <mergeCell ref="B136:J138"/>
    <mergeCell ref="B139:J141"/>
    <mergeCell ref="B134:J134"/>
    <mergeCell ref="B132:J132"/>
    <mergeCell ref="A131:B131"/>
    <mergeCell ref="C131:H131"/>
    <mergeCell ref="B133:J133"/>
    <mergeCell ref="I131:J131"/>
    <mergeCell ref="A142:J142"/>
    <mergeCell ref="A132:A141"/>
    <mergeCell ref="A126:J126"/>
    <mergeCell ref="A101:J101"/>
    <mergeCell ref="A55:J55"/>
    <mergeCell ref="A68:J68"/>
    <mergeCell ref="A75:J75"/>
    <mergeCell ref="A81:J81"/>
    <mergeCell ref="A88:J88"/>
    <mergeCell ref="A114:J114"/>
    <mergeCell ref="A63:J63"/>
  </mergeCells>
  <printOptions gridLines="1" headings="1" horizontalCentered="1"/>
  <pageMargins left="0.3937007874015748" right="0.4724409448818898" top="0.984251968503937" bottom="0.984251968503937" header="0.5118110236220472" footer="0.31496062992125984"/>
  <pageSetup errors="blank" horizontalDpi="720" verticalDpi="720" orientation="landscape" paperSize="9" scale="62" r:id="rId3"/>
  <headerFooter alignWithMargins="0">
    <oddHeader>&amp;L&amp;"宋体,加粗"&amp;14居家装预算表&amp;C&amp;"宋体,加粗"&amp;14朝阳装饰有限责任公司&amp;R&amp;"Times New Roman,加粗"&amp;14&amp;D</oddHeader>
    <oddFooter>&amp;C第 &amp;P 页，共 &amp;N 页</oddFooter>
  </headerFooter>
  <rowBreaks count="2" manualBreakCount="2">
    <brk id="115" max="9" man="1"/>
    <brk id="140" max="9" man="1"/>
  </rowBreaks>
  <colBreaks count="1" manualBreakCount="1">
    <brk id="15" max="8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Microsoft</cp:lastModifiedBy>
  <cp:lastPrinted>2008-04-30T02:07:36Z</cp:lastPrinted>
  <dcterms:created xsi:type="dcterms:W3CDTF">2000-10-24T03:37:18Z</dcterms:created>
  <dcterms:modified xsi:type="dcterms:W3CDTF">2017-07-31T02:26:50Z</dcterms:modified>
  <cp:category/>
  <cp:version/>
  <cp:contentType/>
  <cp:contentStatus/>
</cp:coreProperties>
</file>