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80" activeTab="0"/>
  </bookViews>
  <sheets>
    <sheet name="Sheet6" sheetId="1" r:id="rId1"/>
  </sheets>
  <definedNames>
    <definedName name="_xlnm.Print_Area" localSheetId="0">'Sheet6'!$A$1:$K$53</definedName>
  </definedNames>
  <calcPr fullCalcOnLoad="1"/>
</workbook>
</file>

<file path=xl/sharedStrings.xml><?xml version="1.0" encoding="utf-8"?>
<sst xmlns="http://schemas.openxmlformats.org/spreadsheetml/2006/main" count="149" uniqueCount="108">
  <si>
    <t>元</t>
  </si>
  <si>
    <t>备注:</t>
  </si>
  <si>
    <t>工程总造价（E）=（A+B+C+D)</t>
  </si>
  <si>
    <t>小计</t>
  </si>
  <si>
    <t>序号</t>
  </si>
  <si>
    <t>分项工程名称</t>
  </si>
  <si>
    <t>材料</t>
  </si>
  <si>
    <t>单位</t>
  </si>
  <si>
    <t>工程量</t>
  </si>
  <si>
    <t>一</t>
  </si>
  <si>
    <r>
      <t>m</t>
    </r>
    <r>
      <rPr>
        <vertAlign val="superscript"/>
        <sz val="10"/>
        <color indexed="8"/>
        <rFont val="宋体"/>
        <family val="0"/>
      </rPr>
      <t>2</t>
    </r>
  </si>
  <si>
    <r>
      <t>设计费（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宋体"/>
        <family val="0"/>
      </rPr>
      <t>）</t>
    </r>
  </si>
  <si>
    <r>
      <t>施工项目以预算为准，数量按实结算</t>
    </r>
    <r>
      <rPr>
        <b/>
        <sz val="14"/>
        <color indexed="8"/>
        <rFont val="Times New Roman"/>
        <family val="1"/>
      </rPr>
      <t>,</t>
    </r>
    <r>
      <rPr>
        <b/>
        <sz val="14"/>
        <color indexed="8"/>
        <rFont val="宋体"/>
        <family val="0"/>
      </rPr>
      <t>项目如有变动再做增减</t>
    </r>
    <r>
      <rPr>
        <b/>
        <sz val="14"/>
        <color indexed="8"/>
        <rFont val="Times New Roman"/>
        <family val="1"/>
      </rPr>
      <t>.</t>
    </r>
  </si>
  <si>
    <t>主材</t>
  </si>
  <si>
    <t>辅材</t>
  </si>
  <si>
    <t>人工</t>
  </si>
  <si>
    <t>合 价</t>
  </si>
  <si>
    <t>备 注</t>
  </si>
  <si>
    <t>工程预算直接费（A）</t>
  </si>
  <si>
    <t>樘</t>
  </si>
  <si>
    <t>隔墙</t>
  </si>
  <si>
    <t>套</t>
  </si>
  <si>
    <t>小计</t>
  </si>
  <si>
    <t>墙面粉刷</t>
  </si>
  <si>
    <t>五</t>
  </si>
  <si>
    <r>
      <t>管理费（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）</t>
    </r>
    <r>
      <rPr>
        <sz val="10"/>
        <color indexed="8"/>
        <rFont val="Times New Roman"/>
        <family val="1"/>
      </rPr>
      <t xml:space="preserve">                                                                          5%</t>
    </r>
  </si>
  <si>
    <t>四</t>
  </si>
  <si>
    <t>六</t>
  </si>
  <si>
    <t>七</t>
  </si>
  <si>
    <t>吊顶</t>
  </si>
  <si>
    <t>壁丽宝腻子粉，中南涂料</t>
  </si>
  <si>
    <t>人工费</t>
  </si>
  <si>
    <t>项</t>
  </si>
  <si>
    <t>二</t>
  </si>
  <si>
    <r>
      <t>75</t>
    </r>
    <r>
      <rPr>
        <sz val="10"/>
        <color indexed="8"/>
        <rFont val="宋体"/>
        <family val="0"/>
      </rPr>
      <t>竖向轻钢龙骨</t>
    </r>
    <r>
      <rPr>
        <sz val="10"/>
        <color indexed="8"/>
        <rFont val="Times New Roman"/>
        <family val="1"/>
      </rPr>
      <t>.9mm</t>
    </r>
    <r>
      <rPr>
        <sz val="10"/>
        <color indexed="8"/>
        <rFont val="宋体"/>
        <family val="0"/>
      </rPr>
      <t>泰山石膏板</t>
    </r>
    <r>
      <rPr>
        <sz val="10"/>
        <color indexed="8"/>
        <rFont val="Times New Roman"/>
        <family val="1"/>
      </rPr>
      <t xml:space="preserve">    </t>
    </r>
  </si>
  <si>
    <t>四楼电类</t>
  </si>
  <si>
    <r>
      <t>税金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宋体"/>
        <family val="0"/>
      </rPr>
      <t>）</t>
    </r>
    <r>
      <rPr>
        <sz val="10"/>
        <color indexed="8"/>
        <rFont val="Times New Roman"/>
        <family val="1"/>
      </rPr>
      <t xml:space="preserve">                                                                     5%</t>
    </r>
  </si>
  <si>
    <t>玻璃窗套</t>
  </si>
  <si>
    <t>电人工费</t>
  </si>
  <si>
    <t>按现有图纸</t>
  </si>
  <si>
    <t>门</t>
  </si>
  <si>
    <r>
      <t>铝合金门（款式自选</t>
    </r>
    <r>
      <rPr>
        <sz val="10"/>
        <color indexed="8"/>
        <rFont val="Times New Roman"/>
        <family val="1"/>
      </rPr>
      <t>).</t>
    </r>
    <r>
      <rPr>
        <sz val="10"/>
        <color indexed="8"/>
        <rFont val="宋体"/>
        <family val="0"/>
      </rPr>
      <t>五金配件单双开一起</t>
    </r>
  </si>
  <si>
    <t>600*600pvc布面石膏板 黑线烤漆龙骨</t>
  </si>
  <si>
    <t>淋浴器</t>
  </si>
  <si>
    <r>
      <t>卫生间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安装淋浴器</t>
    </r>
  </si>
  <si>
    <t>套</t>
  </si>
  <si>
    <t>淋浴器上水管</t>
  </si>
  <si>
    <t>PPR管 三通 直接</t>
  </si>
  <si>
    <t>鞋柜</t>
  </si>
  <si>
    <t>刨花板 枪订 浇水 人工</t>
  </si>
  <si>
    <t>衣柜</t>
  </si>
  <si>
    <t>更衣柜</t>
  </si>
  <si>
    <t>办公室 休息室 主管 机房</t>
  </si>
  <si>
    <t>玻璃窗</t>
  </si>
  <si>
    <t>8mm钢化玻璃</t>
  </si>
  <si>
    <t>平方</t>
  </si>
  <si>
    <t xml:space="preserve">细木工板.密度板 面板 </t>
  </si>
  <si>
    <t>m</t>
  </si>
  <si>
    <t>窗套浑水</t>
  </si>
  <si>
    <t>欧龙漆两遍</t>
  </si>
  <si>
    <t>600*600格栅灯 星辉照明 飞利浦灯管</t>
  </si>
  <si>
    <t>格栅灯</t>
  </si>
  <si>
    <t>1.5平方电线</t>
  </si>
  <si>
    <t>2.5平方电线</t>
  </si>
  <si>
    <t>德国VIP</t>
  </si>
  <si>
    <t>五孔插座</t>
  </si>
  <si>
    <t>上海起帆</t>
  </si>
  <si>
    <t>空调插座</t>
  </si>
  <si>
    <t>开关</t>
  </si>
  <si>
    <t>网络面板</t>
  </si>
  <si>
    <t>电话面板</t>
  </si>
  <si>
    <t>卷</t>
  </si>
  <si>
    <t>PVC管</t>
  </si>
  <si>
    <t>安普超五类</t>
  </si>
  <si>
    <t>安普四芯</t>
  </si>
  <si>
    <t>公元</t>
  </si>
  <si>
    <t>4平方电线</t>
  </si>
  <si>
    <t>网线</t>
  </si>
  <si>
    <t>电话线</t>
  </si>
  <si>
    <t>线槽</t>
  </si>
  <si>
    <t>客户姓名：</t>
  </si>
  <si>
    <t>联系人：</t>
  </si>
  <si>
    <t xml:space="preserve">电话： 
</t>
  </si>
  <si>
    <t xml:space="preserve">地址：
</t>
  </si>
  <si>
    <t>传真：</t>
  </si>
  <si>
    <r>
      <t>三</t>
    </r>
    <r>
      <rPr>
        <sz val="10"/>
        <color indexed="8"/>
        <rFont val="Times New Roman"/>
        <family val="1"/>
      </rPr>
      <t xml:space="preserve">  </t>
    </r>
  </si>
  <si>
    <t>其他工程</t>
  </si>
  <si>
    <t>办公屏风</t>
  </si>
  <si>
    <t>办公屏风 椅子   台板 安装</t>
  </si>
  <si>
    <t>主管桌</t>
  </si>
  <si>
    <t>主管桌带老板椅</t>
  </si>
  <si>
    <t>格力1.5匹 包括安装</t>
  </si>
  <si>
    <t>台</t>
  </si>
  <si>
    <r>
      <t>空调管按</t>
    </r>
    <r>
      <rPr>
        <sz val="10"/>
        <color indexed="8"/>
        <rFont val="Times New Roman"/>
        <family val="1"/>
      </rPr>
      <t>80</t>
    </r>
    <r>
      <rPr>
        <sz val="10"/>
        <color indexed="8"/>
        <rFont val="宋体"/>
        <family val="0"/>
      </rPr>
      <t>元一米另计</t>
    </r>
  </si>
  <si>
    <t>格力3匹空调 包括安装</t>
  </si>
  <si>
    <t>3匹空调</t>
  </si>
  <si>
    <t>1.5匹空调</t>
  </si>
  <si>
    <t>地坪漆</t>
  </si>
  <si>
    <t>环氧地坪漆</t>
  </si>
  <si>
    <t>黄标线</t>
  </si>
  <si>
    <t>黄标线</t>
  </si>
  <si>
    <t>M</t>
  </si>
  <si>
    <t>八</t>
  </si>
  <si>
    <r>
      <t>空调管按10</t>
    </r>
    <r>
      <rPr>
        <sz val="10"/>
        <color indexed="8"/>
        <rFont val="Times New Roman"/>
        <family val="1"/>
      </rPr>
      <t>0</t>
    </r>
    <r>
      <rPr>
        <sz val="10"/>
        <color indexed="8"/>
        <rFont val="宋体"/>
        <family val="0"/>
      </rPr>
      <t>元一米另计</t>
    </r>
  </si>
  <si>
    <t>本预算供客户参考，请谅解！</t>
  </si>
  <si>
    <t>施工单位：</t>
  </si>
  <si>
    <t>电话：</t>
  </si>
  <si>
    <t>上海厂房装修预算清单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</si>
</sst>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  <numFmt numFmtId="185" formatCode="0_);[Red]\(0\)"/>
    <numFmt numFmtId="186" formatCode="0.0"/>
    <numFmt numFmtId="187" formatCode="0.0%"/>
    <numFmt numFmtId="188" formatCode="0.00_);[Red]\(0.00\)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.000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vertAlign val="superscript"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2" fontId="22" fillId="0" borderId="10" xfId="0" applyNumberFormat="1" applyFont="1" applyBorder="1" applyAlignment="1">
      <alignment vertical="center" wrapText="1"/>
    </xf>
    <xf numFmtId="1" fontId="24" fillId="24" borderId="10" xfId="0" applyNumberFormat="1" applyFont="1" applyFill="1" applyBorder="1" applyAlignment="1">
      <alignment vertical="center" wrapText="1"/>
    </xf>
    <xf numFmtId="2" fontId="24" fillId="24" borderId="10" xfId="0" applyNumberFormat="1" applyFont="1" applyFill="1" applyBorder="1" applyAlignment="1">
      <alignment vertical="center" wrapText="1"/>
    </xf>
    <xf numFmtId="1" fontId="24" fillId="0" borderId="10" xfId="0" applyNumberFormat="1" applyFont="1" applyBorder="1" applyAlignment="1">
      <alignment vertical="center" wrapText="1"/>
    </xf>
    <xf numFmtId="1" fontId="26" fillId="0" borderId="10" xfId="0" applyNumberFormat="1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vertical="center" wrapText="1"/>
    </xf>
    <xf numFmtId="2" fontId="25" fillId="0" borderId="10" xfId="0" applyNumberFormat="1" applyFont="1" applyBorder="1" applyAlignment="1">
      <alignment vertical="center" wrapText="1"/>
    </xf>
    <xf numFmtId="2" fontId="26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Border="1" applyAlignment="1">
      <alignment vertical="center" wrapText="1"/>
    </xf>
    <xf numFmtId="1" fontId="25" fillId="0" borderId="10" xfId="0" applyNumberFormat="1" applyFont="1" applyFill="1" applyBorder="1" applyAlignment="1">
      <alignment vertical="center" wrapText="1"/>
    </xf>
    <xf numFmtId="2" fontId="28" fillId="0" borderId="10" xfId="0" applyNumberFormat="1" applyFont="1" applyFill="1" applyBorder="1" applyAlignment="1">
      <alignment vertical="center" wrapText="1"/>
    </xf>
    <xf numFmtId="2" fontId="24" fillId="0" borderId="10" xfId="0" applyNumberFormat="1" applyFont="1" applyBorder="1" applyAlignment="1">
      <alignment vertical="center" wrapText="1"/>
    </xf>
    <xf numFmtId="1" fontId="25" fillId="0" borderId="10" xfId="0" applyNumberFormat="1" applyFont="1" applyBorder="1" applyAlignment="1">
      <alignment vertical="center" wrapText="1"/>
    </xf>
    <xf numFmtId="1" fontId="23" fillId="0" borderId="10" xfId="0" applyNumberFormat="1" applyFont="1" applyBorder="1" applyAlignment="1">
      <alignment vertical="center" wrapText="1"/>
    </xf>
    <xf numFmtId="1" fontId="22" fillId="0" borderId="10" xfId="0" applyNumberFormat="1" applyFont="1" applyBorder="1" applyAlignment="1">
      <alignment vertical="center" wrapText="1"/>
    </xf>
    <xf numFmtId="2" fontId="24" fillId="0" borderId="11" xfId="0" applyNumberFormat="1" applyFont="1" applyBorder="1" applyAlignment="1">
      <alignment vertical="center" wrapText="1"/>
    </xf>
    <xf numFmtId="2" fontId="24" fillId="0" borderId="12" xfId="0" applyNumberFormat="1" applyFont="1" applyBorder="1" applyAlignment="1">
      <alignment vertical="center" wrapText="1"/>
    </xf>
    <xf numFmtId="2" fontId="24" fillId="0" borderId="13" xfId="0" applyNumberFormat="1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 wrapText="1"/>
    </xf>
    <xf numFmtId="2" fontId="23" fillId="0" borderId="10" xfId="0" applyNumberFormat="1" applyFont="1" applyBorder="1" applyAlignment="1">
      <alignment vertical="center" wrapText="1"/>
    </xf>
    <xf numFmtId="2" fontId="29" fillId="0" borderId="10" xfId="0" applyNumberFormat="1" applyFont="1" applyBorder="1" applyAlignment="1">
      <alignment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vertical="center" wrapText="1"/>
    </xf>
    <xf numFmtId="2" fontId="10" fillId="0" borderId="12" xfId="0" applyNumberFormat="1" applyFont="1" applyBorder="1" applyAlignment="1">
      <alignment vertical="center" wrapText="1"/>
    </xf>
    <xf numFmtId="2" fontId="10" fillId="0" borderId="13" xfId="0" applyNumberFormat="1" applyFont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vertical="center" wrapText="1"/>
    </xf>
    <xf numFmtId="2" fontId="25" fillId="0" borderId="13" xfId="0" applyNumberFormat="1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u val="none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M26" sqref="M26"/>
    </sheetView>
  </sheetViews>
  <sheetFormatPr defaultColWidth="9.00390625" defaultRowHeight="14.25"/>
  <cols>
    <col min="1" max="1" width="2.875" style="15" customWidth="1"/>
    <col min="2" max="2" width="10.875" style="1" customWidth="1"/>
    <col min="3" max="3" width="18.875" style="1" customWidth="1"/>
    <col min="4" max="4" width="5.00390625" style="1" bestFit="1" customWidth="1"/>
    <col min="5" max="5" width="7.625" style="1" bestFit="1" customWidth="1"/>
    <col min="6" max="7" width="6.75390625" style="1" bestFit="1" customWidth="1"/>
    <col min="8" max="9" width="7.625" style="1" bestFit="1" customWidth="1"/>
    <col min="10" max="10" width="9.375" style="1" bestFit="1" customWidth="1"/>
    <col min="11" max="11" width="19.50390625" style="1" bestFit="1" customWidth="1"/>
    <col min="12" max="12" width="11.00390625" style="1" customWidth="1"/>
    <col min="13" max="16384" width="9.00390625" style="1" customWidth="1"/>
  </cols>
  <sheetData>
    <row r="1" spans="1:11" ht="25.5" customHeight="1">
      <c r="A1" s="22" t="s">
        <v>107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5.75" customHeight="1">
      <c r="A2" s="20" t="s">
        <v>80</v>
      </c>
      <c r="B2" s="20"/>
      <c r="C2" s="20"/>
      <c r="D2" s="20" t="s">
        <v>105</v>
      </c>
      <c r="E2" s="20"/>
      <c r="F2" s="20"/>
      <c r="G2" s="20"/>
      <c r="H2" s="20"/>
      <c r="I2" s="20"/>
      <c r="J2" s="20"/>
      <c r="K2" s="20"/>
    </row>
    <row r="3" spans="1:11" ht="12.75" customHeight="1">
      <c r="A3" s="20" t="s">
        <v>81</v>
      </c>
      <c r="B3" s="20"/>
      <c r="C3" s="20"/>
      <c r="D3" s="20" t="s">
        <v>81</v>
      </c>
      <c r="E3" s="20"/>
      <c r="F3" s="20"/>
      <c r="G3" s="20"/>
      <c r="H3" s="20"/>
      <c r="I3" s="20"/>
      <c r="J3" s="20"/>
      <c r="K3" s="20"/>
    </row>
    <row r="4" spans="1:11" ht="14.25" customHeight="1">
      <c r="A4" s="20" t="s">
        <v>82</v>
      </c>
      <c r="B4" s="20"/>
      <c r="C4" s="20"/>
      <c r="D4" s="20" t="s">
        <v>106</v>
      </c>
      <c r="E4" s="20"/>
      <c r="F4" s="20"/>
      <c r="G4" s="20"/>
      <c r="H4" s="20"/>
      <c r="I4" s="20"/>
      <c r="J4" s="20"/>
      <c r="K4" s="20"/>
    </row>
    <row r="5" spans="1:11" ht="14.25" customHeight="1">
      <c r="A5" s="20" t="s">
        <v>84</v>
      </c>
      <c r="B5" s="20"/>
      <c r="C5" s="20"/>
      <c r="D5" s="20" t="s">
        <v>84</v>
      </c>
      <c r="E5" s="20"/>
      <c r="F5" s="20"/>
      <c r="G5" s="20"/>
      <c r="H5" s="20"/>
      <c r="I5" s="20"/>
      <c r="J5" s="20"/>
      <c r="K5" s="20"/>
    </row>
    <row r="6" spans="1:11" ht="14.25">
      <c r="A6" s="25" t="s">
        <v>83</v>
      </c>
      <c r="B6" s="26"/>
      <c r="C6" s="27"/>
      <c r="D6" s="20"/>
      <c r="E6" s="20"/>
      <c r="F6" s="20"/>
      <c r="G6" s="20"/>
      <c r="H6" s="20"/>
      <c r="I6" s="20"/>
      <c r="J6" s="20"/>
      <c r="K6" s="20"/>
    </row>
    <row r="7" spans="1:11" ht="22.5" customHeight="1">
      <c r="A7" s="2" t="s">
        <v>4</v>
      </c>
      <c r="B7" s="3" t="s">
        <v>5</v>
      </c>
      <c r="C7" s="3" t="s">
        <v>6</v>
      </c>
      <c r="D7" s="3" t="s">
        <v>7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8</v>
      </c>
      <c r="J7" s="3" t="s">
        <v>3</v>
      </c>
      <c r="K7" s="3" t="s">
        <v>17</v>
      </c>
    </row>
    <row r="8" spans="1:11" ht="19.5" customHeight="1">
      <c r="A8" s="4" t="s">
        <v>9</v>
      </c>
      <c r="B8" s="16" t="s">
        <v>52</v>
      </c>
      <c r="C8" s="17"/>
      <c r="D8" s="17"/>
      <c r="E8" s="17"/>
      <c r="F8" s="17"/>
      <c r="G8" s="17"/>
      <c r="H8" s="17"/>
      <c r="I8" s="17"/>
      <c r="J8" s="17"/>
      <c r="K8" s="18"/>
    </row>
    <row r="9" spans="1:12" ht="24.75" customHeight="1">
      <c r="A9" s="5">
        <v>1</v>
      </c>
      <c r="B9" s="6" t="s">
        <v>29</v>
      </c>
      <c r="C9" s="6" t="s">
        <v>42</v>
      </c>
      <c r="D9" s="7" t="s">
        <v>10</v>
      </c>
      <c r="E9" s="8">
        <v>27</v>
      </c>
      <c r="F9" s="8">
        <v>1</v>
      </c>
      <c r="G9" s="8">
        <v>8</v>
      </c>
      <c r="H9" s="8">
        <v>36</v>
      </c>
      <c r="I9" s="8">
        <v>130.8</v>
      </c>
      <c r="J9" s="9">
        <f aca="true" t="shared" si="0" ref="J9:J20">PRODUCT(H9:I9)</f>
        <v>4708.8</v>
      </c>
      <c r="K9" s="7"/>
      <c r="L9" s="7"/>
    </row>
    <row r="10" spans="1:11" ht="24" customHeight="1">
      <c r="A10" s="5">
        <v>2</v>
      </c>
      <c r="B10" s="6" t="s">
        <v>20</v>
      </c>
      <c r="C10" s="8" t="s">
        <v>34</v>
      </c>
      <c r="D10" s="7" t="s">
        <v>10</v>
      </c>
      <c r="E10" s="8">
        <v>29</v>
      </c>
      <c r="F10" s="8">
        <v>1</v>
      </c>
      <c r="G10" s="8">
        <v>10</v>
      </c>
      <c r="H10" s="8">
        <v>40</v>
      </c>
      <c r="I10" s="8">
        <v>295.5</v>
      </c>
      <c r="J10" s="9">
        <f t="shared" si="0"/>
        <v>11820</v>
      </c>
      <c r="K10" s="7"/>
    </row>
    <row r="11" spans="1:12" ht="18" customHeight="1">
      <c r="A11" s="5">
        <v>3</v>
      </c>
      <c r="B11" s="6" t="s">
        <v>23</v>
      </c>
      <c r="C11" s="7" t="s">
        <v>30</v>
      </c>
      <c r="D11" s="7" t="s">
        <v>10</v>
      </c>
      <c r="E11" s="8">
        <v>7</v>
      </c>
      <c r="F11" s="8">
        <v>1</v>
      </c>
      <c r="G11" s="8">
        <v>5</v>
      </c>
      <c r="H11" s="8">
        <v>13</v>
      </c>
      <c r="I11" s="8">
        <v>746.8</v>
      </c>
      <c r="J11" s="9">
        <f t="shared" si="0"/>
        <v>9708.4</v>
      </c>
      <c r="L11" s="7"/>
    </row>
    <row r="12" spans="1:12" ht="24.75" customHeight="1">
      <c r="A12" s="5">
        <v>4</v>
      </c>
      <c r="B12" s="6" t="s">
        <v>40</v>
      </c>
      <c r="C12" s="7" t="s">
        <v>41</v>
      </c>
      <c r="D12" s="7" t="s">
        <v>19</v>
      </c>
      <c r="E12" s="8">
        <v>350</v>
      </c>
      <c r="F12" s="8">
        <v>200</v>
      </c>
      <c r="G12" s="8">
        <v>150</v>
      </c>
      <c r="H12" s="8">
        <v>700</v>
      </c>
      <c r="I12" s="8">
        <v>9</v>
      </c>
      <c r="J12" s="9">
        <f t="shared" si="0"/>
        <v>6300</v>
      </c>
      <c r="L12" s="7"/>
    </row>
    <row r="13" spans="1:12" ht="16.5" customHeight="1">
      <c r="A13" s="5">
        <v>5</v>
      </c>
      <c r="B13" s="6" t="s">
        <v>43</v>
      </c>
      <c r="C13" s="7" t="s">
        <v>44</v>
      </c>
      <c r="D13" s="7" t="s">
        <v>21</v>
      </c>
      <c r="E13" s="8">
        <v>280</v>
      </c>
      <c r="F13" s="8">
        <v>100</v>
      </c>
      <c r="G13" s="8">
        <v>50</v>
      </c>
      <c r="H13" s="8">
        <v>430</v>
      </c>
      <c r="I13" s="8">
        <v>2</v>
      </c>
      <c r="J13" s="9">
        <f t="shared" si="0"/>
        <v>860</v>
      </c>
      <c r="L13" s="7"/>
    </row>
    <row r="14" spans="1:12" ht="24" customHeight="1">
      <c r="A14" s="5">
        <v>6</v>
      </c>
      <c r="B14" s="6" t="s">
        <v>46</v>
      </c>
      <c r="C14" s="7" t="s">
        <v>47</v>
      </c>
      <c r="D14" s="7" t="s">
        <v>32</v>
      </c>
      <c r="E14" s="8">
        <v>130</v>
      </c>
      <c r="F14" s="8">
        <v>50</v>
      </c>
      <c r="G14" s="8">
        <v>100</v>
      </c>
      <c r="H14" s="8">
        <v>280</v>
      </c>
      <c r="I14" s="8">
        <v>2</v>
      </c>
      <c r="J14" s="9">
        <f t="shared" si="0"/>
        <v>560</v>
      </c>
      <c r="L14" s="7"/>
    </row>
    <row r="15" spans="1:12" ht="15" customHeight="1">
      <c r="A15" s="5">
        <v>7</v>
      </c>
      <c r="B15" s="6" t="s">
        <v>48</v>
      </c>
      <c r="C15" s="7" t="s">
        <v>49</v>
      </c>
      <c r="D15" s="7" t="s">
        <v>32</v>
      </c>
      <c r="E15" s="8">
        <v>1400</v>
      </c>
      <c r="F15" s="8">
        <v>200</v>
      </c>
      <c r="G15" s="8">
        <v>600</v>
      </c>
      <c r="H15" s="8">
        <v>2200</v>
      </c>
      <c r="I15" s="8">
        <v>1</v>
      </c>
      <c r="J15" s="9">
        <f t="shared" si="0"/>
        <v>2200</v>
      </c>
      <c r="L15" s="7"/>
    </row>
    <row r="16" spans="1:12" ht="15" customHeight="1">
      <c r="A16" s="5">
        <v>8</v>
      </c>
      <c r="B16" s="6" t="s">
        <v>50</v>
      </c>
      <c r="C16" s="7" t="s">
        <v>49</v>
      </c>
      <c r="D16" s="7" t="s">
        <v>32</v>
      </c>
      <c r="E16" s="8">
        <v>1900</v>
      </c>
      <c r="F16" s="8">
        <v>300</v>
      </c>
      <c r="G16" s="8">
        <v>1000</v>
      </c>
      <c r="H16" s="8">
        <v>3200</v>
      </c>
      <c r="I16" s="8">
        <v>1</v>
      </c>
      <c r="J16" s="9">
        <f t="shared" si="0"/>
        <v>3200</v>
      </c>
      <c r="L16" s="7"/>
    </row>
    <row r="17" spans="1:12" ht="15" customHeight="1">
      <c r="A17" s="5">
        <v>9</v>
      </c>
      <c r="B17" s="6" t="s">
        <v>51</v>
      </c>
      <c r="C17" s="7" t="s">
        <v>49</v>
      </c>
      <c r="D17" s="7" t="s">
        <v>32</v>
      </c>
      <c r="E17" s="8">
        <v>640</v>
      </c>
      <c r="F17" s="8">
        <v>120</v>
      </c>
      <c r="G17" s="8">
        <v>280</v>
      </c>
      <c r="H17" s="8">
        <v>1040</v>
      </c>
      <c r="I17" s="8">
        <v>1</v>
      </c>
      <c r="J17" s="9">
        <f t="shared" si="0"/>
        <v>1040</v>
      </c>
      <c r="L17" s="7"/>
    </row>
    <row r="18" spans="1:12" ht="15" customHeight="1">
      <c r="A18" s="5">
        <v>10</v>
      </c>
      <c r="B18" s="6" t="s">
        <v>53</v>
      </c>
      <c r="C18" s="7" t="s">
        <v>54</v>
      </c>
      <c r="D18" s="7" t="s">
        <v>10</v>
      </c>
      <c r="E18" s="8">
        <v>95</v>
      </c>
      <c r="F18" s="8">
        <v>5</v>
      </c>
      <c r="G18" s="8">
        <v>10</v>
      </c>
      <c r="H18" s="8">
        <v>110</v>
      </c>
      <c r="I18" s="8">
        <v>8.4</v>
      </c>
      <c r="J18" s="9">
        <f t="shared" si="0"/>
        <v>924</v>
      </c>
      <c r="L18" s="7"/>
    </row>
    <row r="19" spans="1:12" ht="15" customHeight="1">
      <c r="A19" s="5">
        <v>11</v>
      </c>
      <c r="B19" s="6" t="s">
        <v>37</v>
      </c>
      <c r="C19" s="7" t="s">
        <v>56</v>
      </c>
      <c r="D19" s="7" t="s">
        <v>57</v>
      </c>
      <c r="E19" s="8">
        <v>22</v>
      </c>
      <c r="F19" s="8">
        <v>5</v>
      </c>
      <c r="G19" s="8">
        <v>8</v>
      </c>
      <c r="H19" s="8">
        <v>35</v>
      </c>
      <c r="I19" s="8">
        <v>24.8</v>
      </c>
      <c r="J19" s="9">
        <f t="shared" si="0"/>
        <v>868</v>
      </c>
      <c r="L19" s="7"/>
    </row>
    <row r="20" spans="1:12" ht="15" customHeight="1">
      <c r="A20" s="5">
        <v>12</v>
      </c>
      <c r="B20" s="6" t="s">
        <v>58</v>
      </c>
      <c r="C20" s="7" t="s">
        <v>59</v>
      </c>
      <c r="D20" s="7" t="s">
        <v>57</v>
      </c>
      <c r="E20" s="8">
        <v>5</v>
      </c>
      <c r="F20" s="8">
        <v>2</v>
      </c>
      <c r="G20" s="8">
        <v>5</v>
      </c>
      <c r="H20" s="8">
        <v>12</v>
      </c>
      <c r="I20" s="8">
        <v>24.8</v>
      </c>
      <c r="J20" s="9">
        <f t="shared" si="0"/>
        <v>297.6</v>
      </c>
      <c r="L20" s="7"/>
    </row>
    <row r="21" spans="1:12" ht="15" customHeight="1">
      <c r="A21" s="5">
        <v>13</v>
      </c>
      <c r="B21" s="6" t="s">
        <v>22</v>
      </c>
      <c r="C21" s="7"/>
      <c r="D21" s="7" t="s">
        <v>0</v>
      </c>
      <c r="E21" s="8"/>
      <c r="F21" s="8"/>
      <c r="G21" s="8"/>
      <c r="H21" s="8"/>
      <c r="I21" s="8"/>
      <c r="J21" s="9">
        <f>SUM(J9:J20)</f>
        <v>42486.799999999996</v>
      </c>
      <c r="L21" s="7"/>
    </row>
    <row r="22" spans="1:12" ht="19.5" customHeight="1">
      <c r="A22" s="10" t="s">
        <v>33</v>
      </c>
      <c r="B22" s="28" t="s">
        <v>35</v>
      </c>
      <c r="C22" s="29"/>
      <c r="D22" s="29"/>
      <c r="E22" s="29"/>
      <c r="F22" s="29"/>
      <c r="G22" s="29"/>
      <c r="H22" s="29"/>
      <c r="I22" s="29"/>
      <c r="J22" s="30"/>
      <c r="L22" s="7"/>
    </row>
    <row r="23" spans="1:12" ht="24" customHeight="1">
      <c r="A23" s="10">
        <v>1</v>
      </c>
      <c r="B23" s="6" t="s">
        <v>61</v>
      </c>
      <c r="C23" s="6" t="s">
        <v>60</v>
      </c>
      <c r="D23" s="6" t="s">
        <v>21</v>
      </c>
      <c r="E23" s="6">
        <v>70</v>
      </c>
      <c r="F23" s="6">
        <v>5</v>
      </c>
      <c r="G23" s="6">
        <v>0</v>
      </c>
      <c r="H23" s="6">
        <v>75</v>
      </c>
      <c r="I23" s="6">
        <v>24</v>
      </c>
      <c r="J23" s="9">
        <f aca="true" t="shared" si="1" ref="J23:J35">PRODUCT(H23:I23)</f>
        <v>1800</v>
      </c>
      <c r="L23" s="7"/>
    </row>
    <row r="24" spans="1:12" ht="16.5" customHeight="1">
      <c r="A24" s="10">
        <v>2</v>
      </c>
      <c r="B24" s="6" t="s">
        <v>65</v>
      </c>
      <c r="C24" s="6" t="s">
        <v>64</v>
      </c>
      <c r="D24" s="6" t="s">
        <v>21</v>
      </c>
      <c r="E24" s="6">
        <v>12</v>
      </c>
      <c r="F24" s="6">
        <v>0</v>
      </c>
      <c r="G24" s="6">
        <v>0</v>
      </c>
      <c r="H24" s="6">
        <v>12</v>
      </c>
      <c r="I24" s="6">
        <v>30</v>
      </c>
      <c r="J24" s="9">
        <f t="shared" si="1"/>
        <v>360</v>
      </c>
      <c r="L24" s="7"/>
    </row>
    <row r="25" spans="1:12" ht="16.5" customHeight="1">
      <c r="A25" s="10">
        <v>3</v>
      </c>
      <c r="B25" s="6" t="s">
        <v>67</v>
      </c>
      <c r="C25" s="6" t="s">
        <v>64</v>
      </c>
      <c r="D25" s="6" t="s">
        <v>45</v>
      </c>
      <c r="E25" s="6">
        <v>15</v>
      </c>
      <c r="F25" s="6">
        <v>0</v>
      </c>
      <c r="G25" s="6">
        <v>0</v>
      </c>
      <c r="H25" s="6">
        <v>15</v>
      </c>
      <c r="I25" s="6">
        <v>5</v>
      </c>
      <c r="J25" s="9">
        <f t="shared" si="1"/>
        <v>75</v>
      </c>
      <c r="L25" s="7"/>
    </row>
    <row r="26" spans="1:12" ht="16.5" customHeight="1">
      <c r="A26" s="10">
        <v>4</v>
      </c>
      <c r="B26" s="6" t="s">
        <v>68</v>
      </c>
      <c r="C26" s="6" t="s">
        <v>64</v>
      </c>
      <c r="D26" s="6" t="s">
        <v>45</v>
      </c>
      <c r="E26" s="6">
        <v>12</v>
      </c>
      <c r="F26" s="6">
        <v>0</v>
      </c>
      <c r="G26" s="6">
        <v>0</v>
      </c>
      <c r="H26" s="6">
        <v>12</v>
      </c>
      <c r="I26" s="6">
        <v>7</v>
      </c>
      <c r="J26" s="9">
        <f t="shared" si="1"/>
        <v>84</v>
      </c>
      <c r="L26" s="7"/>
    </row>
    <row r="27" spans="1:12" ht="16.5" customHeight="1">
      <c r="A27" s="10">
        <v>5</v>
      </c>
      <c r="B27" s="6" t="s">
        <v>69</v>
      </c>
      <c r="C27" s="6" t="s">
        <v>64</v>
      </c>
      <c r="D27" s="6" t="s">
        <v>45</v>
      </c>
      <c r="E27" s="6">
        <v>20</v>
      </c>
      <c r="F27" s="6">
        <v>0</v>
      </c>
      <c r="G27" s="6">
        <v>0</v>
      </c>
      <c r="H27" s="6">
        <v>20</v>
      </c>
      <c r="I27" s="6">
        <v>13</v>
      </c>
      <c r="J27" s="9">
        <f t="shared" si="1"/>
        <v>260</v>
      </c>
      <c r="L27" s="7"/>
    </row>
    <row r="28" spans="1:12" ht="16.5" customHeight="1">
      <c r="A28" s="10">
        <v>6</v>
      </c>
      <c r="B28" s="6" t="s">
        <v>70</v>
      </c>
      <c r="C28" s="6" t="s">
        <v>64</v>
      </c>
      <c r="D28" s="6" t="s">
        <v>45</v>
      </c>
      <c r="E28" s="6">
        <v>15</v>
      </c>
      <c r="F28" s="6">
        <v>0</v>
      </c>
      <c r="G28" s="6">
        <v>0</v>
      </c>
      <c r="H28" s="6">
        <v>15</v>
      </c>
      <c r="I28" s="6">
        <v>13</v>
      </c>
      <c r="J28" s="9">
        <f t="shared" si="1"/>
        <v>195</v>
      </c>
      <c r="L28" s="7"/>
    </row>
    <row r="29" spans="1:12" ht="23.25" customHeight="1">
      <c r="A29" s="10">
        <v>7</v>
      </c>
      <c r="B29" s="6" t="s">
        <v>62</v>
      </c>
      <c r="C29" s="6" t="s">
        <v>66</v>
      </c>
      <c r="D29" s="6" t="s">
        <v>71</v>
      </c>
      <c r="E29" s="6">
        <v>105</v>
      </c>
      <c r="F29" s="6">
        <v>0</v>
      </c>
      <c r="G29" s="6">
        <v>0</v>
      </c>
      <c r="H29" s="6">
        <v>105</v>
      </c>
      <c r="I29" s="6">
        <v>15</v>
      </c>
      <c r="J29" s="9">
        <f t="shared" si="1"/>
        <v>1575</v>
      </c>
      <c r="L29" s="7"/>
    </row>
    <row r="30" spans="1:12" ht="24.75" customHeight="1">
      <c r="A30" s="10">
        <v>8</v>
      </c>
      <c r="B30" s="6" t="s">
        <v>63</v>
      </c>
      <c r="C30" s="6" t="s">
        <v>66</v>
      </c>
      <c r="D30" s="6" t="s">
        <v>71</v>
      </c>
      <c r="E30" s="6">
        <v>155</v>
      </c>
      <c r="F30" s="6">
        <v>0</v>
      </c>
      <c r="G30" s="6">
        <v>0</v>
      </c>
      <c r="H30" s="6">
        <v>155</v>
      </c>
      <c r="I30" s="6">
        <v>12</v>
      </c>
      <c r="J30" s="9">
        <f t="shared" si="1"/>
        <v>1860</v>
      </c>
      <c r="L30" s="7"/>
    </row>
    <row r="31" spans="1:12" ht="24" customHeight="1">
      <c r="A31" s="10">
        <v>9</v>
      </c>
      <c r="B31" s="6" t="s">
        <v>76</v>
      </c>
      <c r="C31" s="6" t="s">
        <v>66</v>
      </c>
      <c r="D31" s="6" t="s">
        <v>71</v>
      </c>
      <c r="E31" s="6">
        <v>225</v>
      </c>
      <c r="F31" s="6">
        <v>0</v>
      </c>
      <c r="G31" s="6">
        <v>0</v>
      </c>
      <c r="H31" s="6">
        <v>225</v>
      </c>
      <c r="I31" s="6">
        <v>9</v>
      </c>
      <c r="J31" s="9">
        <f t="shared" si="1"/>
        <v>2025</v>
      </c>
      <c r="L31" s="7"/>
    </row>
    <row r="32" spans="1:12" ht="19.5" customHeight="1">
      <c r="A32" s="10">
        <v>10</v>
      </c>
      <c r="B32" s="6" t="s">
        <v>77</v>
      </c>
      <c r="C32" s="6" t="s">
        <v>73</v>
      </c>
      <c r="D32" s="6" t="s">
        <v>32</v>
      </c>
      <c r="E32" s="6">
        <v>700</v>
      </c>
      <c r="F32" s="6">
        <v>0</v>
      </c>
      <c r="G32" s="6">
        <v>0</v>
      </c>
      <c r="H32" s="6">
        <v>700</v>
      </c>
      <c r="I32" s="6">
        <v>1</v>
      </c>
      <c r="J32" s="9">
        <f t="shared" si="1"/>
        <v>700</v>
      </c>
      <c r="L32" s="7"/>
    </row>
    <row r="33" spans="1:12" ht="19.5" customHeight="1">
      <c r="A33" s="10">
        <v>11</v>
      </c>
      <c r="B33" s="6" t="s">
        <v>78</v>
      </c>
      <c r="C33" s="6" t="s">
        <v>74</v>
      </c>
      <c r="D33" s="6" t="s">
        <v>32</v>
      </c>
      <c r="E33" s="6">
        <v>400</v>
      </c>
      <c r="F33" s="6">
        <v>0</v>
      </c>
      <c r="G33" s="6">
        <v>0</v>
      </c>
      <c r="H33" s="6">
        <v>400</v>
      </c>
      <c r="I33" s="6">
        <v>1</v>
      </c>
      <c r="J33" s="9">
        <f t="shared" si="1"/>
        <v>400</v>
      </c>
      <c r="L33" s="7"/>
    </row>
    <row r="34" spans="1:12" ht="19.5" customHeight="1">
      <c r="A34" s="10">
        <v>12</v>
      </c>
      <c r="B34" s="6" t="s">
        <v>72</v>
      </c>
      <c r="C34" s="6" t="s">
        <v>75</v>
      </c>
      <c r="D34" s="6" t="s">
        <v>32</v>
      </c>
      <c r="E34" s="6">
        <v>600</v>
      </c>
      <c r="F34" s="6">
        <v>0</v>
      </c>
      <c r="G34" s="6">
        <v>0</v>
      </c>
      <c r="H34" s="6">
        <v>600</v>
      </c>
      <c r="I34" s="6">
        <v>1</v>
      </c>
      <c r="J34" s="9">
        <f t="shared" si="1"/>
        <v>600</v>
      </c>
      <c r="L34" s="7"/>
    </row>
    <row r="35" spans="1:12" ht="19.5" customHeight="1">
      <c r="A35" s="10">
        <v>13</v>
      </c>
      <c r="B35" s="6" t="s">
        <v>79</v>
      </c>
      <c r="C35" s="6" t="s">
        <v>75</v>
      </c>
      <c r="D35" s="6" t="s">
        <v>32</v>
      </c>
      <c r="E35" s="6">
        <v>400</v>
      </c>
      <c r="F35" s="6">
        <v>0</v>
      </c>
      <c r="G35" s="6">
        <v>0</v>
      </c>
      <c r="H35" s="6">
        <v>400</v>
      </c>
      <c r="I35" s="6">
        <v>1</v>
      </c>
      <c r="J35" s="9">
        <f t="shared" si="1"/>
        <v>400</v>
      </c>
      <c r="L35" s="7"/>
    </row>
    <row r="36" spans="1:11" ht="19.5" customHeight="1">
      <c r="A36" s="5">
        <v>14</v>
      </c>
      <c r="B36" s="6" t="s">
        <v>38</v>
      </c>
      <c r="C36" s="7" t="s">
        <v>31</v>
      </c>
      <c r="D36" s="7" t="s">
        <v>32</v>
      </c>
      <c r="E36" s="8">
        <v>0</v>
      </c>
      <c r="F36" s="8">
        <v>0</v>
      </c>
      <c r="G36" s="8">
        <v>1500</v>
      </c>
      <c r="H36" s="8">
        <v>1500</v>
      </c>
      <c r="I36" s="8">
        <v>1</v>
      </c>
      <c r="J36" s="9">
        <f>PRODUCT(H36:I36)</f>
        <v>1500</v>
      </c>
      <c r="K36" s="7" t="s">
        <v>39</v>
      </c>
    </row>
    <row r="37" spans="1:11" ht="19.5" customHeight="1">
      <c r="A37" s="5">
        <v>15</v>
      </c>
      <c r="B37" s="7" t="s">
        <v>3</v>
      </c>
      <c r="C37" s="7"/>
      <c r="D37" s="7" t="s">
        <v>0</v>
      </c>
      <c r="E37" s="7"/>
      <c r="F37" s="7"/>
      <c r="G37" s="7"/>
      <c r="H37" s="7"/>
      <c r="I37" s="7"/>
      <c r="J37" s="9">
        <v>11834</v>
      </c>
      <c r="K37" s="11"/>
    </row>
    <row r="38" spans="1:11" ht="19.5" customHeight="1">
      <c r="A38" s="10" t="s">
        <v>85</v>
      </c>
      <c r="B38" s="12" t="s">
        <v>86</v>
      </c>
      <c r="C38" s="7"/>
      <c r="D38" s="7"/>
      <c r="E38" s="7"/>
      <c r="F38" s="7"/>
      <c r="G38" s="7"/>
      <c r="H38" s="7"/>
      <c r="I38" s="7"/>
      <c r="J38" s="9"/>
      <c r="K38" s="11"/>
    </row>
    <row r="39" spans="1:11" ht="19.5" customHeight="1">
      <c r="A39" s="5">
        <v>1</v>
      </c>
      <c r="B39" s="7" t="s">
        <v>87</v>
      </c>
      <c r="C39" s="7" t="s">
        <v>88</v>
      </c>
      <c r="D39" s="7" t="s">
        <v>21</v>
      </c>
      <c r="E39" s="7">
        <v>970</v>
      </c>
      <c r="F39" s="7">
        <v>50</v>
      </c>
      <c r="G39" s="7">
        <v>50</v>
      </c>
      <c r="H39" s="7">
        <v>1070</v>
      </c>
      <c r="I39" s="7">
        <v>10</v>
      </c>
      <c r="J39" s="9">
        <f aca="true" t="shared" si="2" ref="J39:J44">PRODUCT(H39:I39)</f>
        <v>10700</v>
      </c>
      <c r="K39" s="11"/>
    </row>
    <row r="40" spans="1:11" ht="19.5" customHeight="1">
      <c r="A40" s="5">
        <v>2</v>
      </c>
      <c r="B40" s="7" t="s">
        <v>89</v>
      </c>
      <c r="C40" s="7" t="s">
        <v>90</v>
      </c>
      <c r="D40" s="7" t="s">
        <v>21</v>
      </c>
      <c r="E40" s="7">
        <v>2400</v>
      </c>
      <c r="F40" s="7">
        <v>100</v>
      </c>
      <c r="G40" s="7">
        <v>100</v>
      </c>
      <c r="H40" s="7">
        <v>2600</v>
      </c>
      <c r="I40" s="7">
        <v>1</v>
      </c>
      <c r="J40" s="7">
        <f t="shared" si="2"/>
        <v>2600</v>
      </c>
      <c r="K40" s="11"/>
    </row>
    <row r="41" spans="1:11" ht="19.5" customHeight="1">
      <c r="A41" s="5">
        <v>3</v>
      </c>
      <c r="B41" s="7" t="s">
        <v>96</v>
      </c>
      <c r="C41" s="7" t="s">
        <v>91</v>
      </c>
      <c r="D41" s="7" t="s">
        <v>92</v>
      </c>
      <c r="E41" s="7">
        <v>2600</v>
      </c>
      <c r="F41" s="7">
        <v>50</v>
      </c>
      <c r="G41" s="7">
        <v>100</v>
      </c>
      <c r="H41" s="7">
        <v>2750</v>
      </c>
      <c r="I41" s="7">
        <v>2</v>
      </c>
      <c r="J41" s="7">
        <f t="shared" si="2"/>
        <v>5500</v>
      </c>
      <c r="K41" s="6" t="s">
        <v>93</v>
      </c>
    </row>
    <row r="42" spans="1:11" ht="19.5" customHeight="1">
      <c r="A42" s="5">
        <v>4</v>
      </c>
      <c r="B42" s="7" t="s">
        <v>95</v>
      </c>
      <c r="C42" s="7" t="s">
        <v>94</v>
      </c>
      <c r="D42" s="7" t="s">
        <v>92</v>
      </c>
      <c r="E42" s="7">
        <v>7300</v>
      </c>
      <c r="F42" s="7">
        <v>80</v>
      </c>
      <c r="G42" s="7">
        <v>300</v>
      </c>
      <c r="H42" s="7">
        <v>7680</v>
      </c>
      <c r="I42" s="7">
        <v>2</v>
      </c>
      <c r="J42" s="7">
        <f t="shared" si="2"/>
        <v>15360</v>
      </c>
      <c r="K42" s="6" t="s">
        <v>103</v>
      </c>
    </row>
    <row r="43" spans="1:11" ht="19.5" customHeight="1">
      <c r="A43" s="5">
        <v>5</v>
      </c>
      <c r="B43" s="7" t="s">
        <v>97</v>
      </c>
      <c r="C43" s="7" t="s">
        <v>98</v>
      </c>
      <c r="D43" s="7" t="s">
        <v>55</v>
      </c>
      <c r="E43" s="7">
        <v>43</v>
      </c>
      <c r="F43" s="7">
        <v>1</v>
      </c>
      <c r="G43" s="7">
        <v>6</v>
      </c>
      <c r="H43" s="7">
        <v>50</v>
      </c>
      <c r="I43" s="7">
        <v>2479</v>
      </c>
      <c r="J43" s="7">
        <f t="shared" si="2"/>
        <v>123950</v>
      </c>
      <c r="K43" s="11"/>
    </row>
    <row r="44" spans="1:11" ht="19.5" customHeight="1">
      <c r="A44" s="5">
        <v>6</v>
      </c>
      <c r="B44" s="7" t="s">
        <v>99</v>
      </c>
      <c r="C44" s="7" t="s">
        <v>100</v>
      </c>
      <c r="D44" s="7" t="s">
        <v>101</v>
      </c>
      <c r="E44" s="7">
        <v>6.5</v>
      </c>
      <c r="F44" s="7">
        <v>1</v>
      </c>
      <c r="G44" s="7">
        <v>3</v>
      </c>
      <c r="H44" s="7">
        <v>10.5</v>
      </c>
      <c r="I44" s="7">
        <v>1200</v>
      </c>
      <c r="J44" s="7">
        <f t="shared" si="2"/>
        <v>12600</v>
      </c>
      <c r="K44" s="11"/>
    </row>
    <row r="45" spans="1:11" ht="19.5" customHeight="1">
      <c r="A45" s="5">
        <v>7</v>
      </c>
      <c r="B45" s="7" t="s">
        <v>3</v>
      </c>
      <c r="C45" s="7"/>
      <c r="D45" s="7" t="s">
        <v>0</v>
      </c>
      <c r="E45" s="7"/>
      <c r="F45" s="7"/>
      <c r="G45" s="7"/>
      <c r="H45" s="7"/>
      <c r="I45" s="7"/>
      <c r="J45" s="9">
        <f>SUM(J39:J44)</f>
        <v>170710</v>
      </c>
      <c r="K45" s="11"/>
    </row>
    <row r="46" spans="1:11" ht="19.5" customHeight="1">
      <c r="A46" s="13" t="s">
        <v>26</v>
      </c>
      <c r="B46" s="19" t="s">
        <v>18</v>
      </c>
      <c r="C46" s="19"/>
      <c r="D46" s="7" t="s">
        <v>0</v>
      </c>
      <c r="E46" s="7"/>
      <c r="F46" s="7"/>
      <c r="G46" s="7"/>
      <c r="H46" s="7"/>
      <c r="I46" s="7"/>
      <c r="J46" s="7">
        <v>225030.8</v>
      </c>
      <c r="K46" s="7"/>
    </row>
    <row r="47" spans="1:11" ht="19.5" customHeight="1">
      <c r="A47" s="13" t="s">
        <v>24</v>
      </c>
      <c r="B47" s="19" t="s">
        <v>25</v>
      </c>
      <c r="C47" s="19"/>
      <c r="D47" s="7" t="s">
        <v>0</v>
      </c>
      <c r="E47" s="7"/>
      <c r="F47" s="7"/>
      <c r="G47" s="7"/>
      <c r="H47" s="7"/>
      <c r="I47" s="7"/>
      <c r="J47" s="7">
        <f>PRODUCT(J46*0.05)</f>
        <v>11251.54</v>
      </c>
      <c r="K47" s="7"/>
    </row>
    <row r="48" spans="1:11" ht="19.5" customHeight="1">
      <c r="A48" s="4" t="s">
        <v>27</v>
      </c>
      <c r="B48" s="19" t="s">
        <v>11</v>
      </c>
      <c r="C48" s="19"/>
      <c r="D48" s="7" t="s">
        <v>0</v>
      </c>
      <c r="E48" s="7"/>
      <c r="F48" s="7"/>
      <c r="G48" s="7"/>
      <c r="H48" s="7"/>
      <c r="I48" s="7"/>
      <c r="J48" s="7">
        <v>0</v>
      </c>
      <c r="K48" s="7"/>
    </row>
    <row r="49" spans="1:11" ht="19.5" customHeight="1">
      <c r="A49" s="13" t="s">
        <v>28</v>
      </c>
      <c r="B49" s="19" t="s">
        <v>36</v>
      </c>
      <c r="C49" s="19"/>
      <c r="D49" s="19"/>
      <c r="E49" s="7"/>
      <c r="F49" s="7"/>
      <c r="G49" s="7"/>
      <c r="H49" s="7"/>
      <c r="I49" s="7"/>
      <c r="J49" s="7">
        <v>11251.54</v>
      </c>
      <c r="K49" s="7"/>
    </row>
    <row r="50" spans="1:10" ht="19.5" customHeight="1">
      <c r="A50" s="13" t="s">
        <v>102</v>
      </c>
      <c r="B50" s="7" t="s">
        <v>2</v>
      </c>
      <c r="C50" s="7"/>
      <c r="D50" s="7" t="s">
        <v>0</v>
      </c>
      <c r="E50" s="7"/>
      <c r="F50" s="7"/>
      <c r="G50" s="7"/>
      <c r="H50" s="7"/>
      <c r="I50" s="7"/>
      <c r="J50" s="7">
        <f>SUM(J46:J49)</f>
        <v>247533.88</v>
      </c>
    </row>
    <row r="51" spans="1:11" ht="19.5" customHeight="1">
      <c r="A51" s="13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42.75">
      <c r="A52" s="14" t="s">
        <v>1</v>
      </c>
      <c r="B52" s="21" t="s">
        <v>12</v>
      </c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4.25">
      <c r="A53" s="13"/>
      <c r="B53" s="20" t="s">
        <v>104</v>
      </c>
      <c r="C53" s="20"/>
      <c r="D53" s="20"/>
      <c r="E53" s="20"/>
      <c r="F53" s="20"/>
      <c r="G53" s="20"/>
      <c r="H53" s="20"/>
      <c r="I53" s="20"/>
      <c r="J53" s="20"/>
      <c r="K53" s="20"/>
    </row>
  </sheetData>
  <sheetProtection/>
  <mergeCells count="20">
    <mergeCell ref="B52:K52"/>
    <mergeCell ref="A1:K1"/>
    <mergeCell ref="A6:C6"/>
    <mergeCell ref="B49:D49"/>
    <mergeCell ref="B51:K51"/>
    <mergeCell ref="A2:C2"/>
    <mergeCell ref="D2:K2"/>
    <mergeCell ref="D3:K3"/>
    <mergeCell ref="D4:K4"/>
    <mergeCell ref="B22:J22"/>
    <mergeCell ref="B8:K8"/>
    <mergeCell ref="B46:C46"/>
    <mergeCell ref="B53:K53"/>
    <mergeCell ref="A3:C3"/>
    <mergeCell ref="A4:C4"/>
    <mergeCell ref="A5:C5"/>
    <mergeCell ref="D5:K5"/>
    <mergeCell ref="D6:K6"/>
    <mergeCell ref="B47:C47"/>
    <mergeCell ref="B48:C48"/>
  </mergeCells>
  <conditionalFormatting sqref="A47">
    <cfRule type="cellIs" priority="1" dxfId="0" operator="equal" stopIfTrue="1">
      <formula>0</formula>
    </cfRule>
  </conditionalFormatting>
  <printOptions horizontalCentered="1" verticalCentered="1"/>
  <pageMargins left="0" right="0" top="0.3937007874015748" bottom="0.3937007874015748" header="0" footer="0"/>
  <pageSetup horizontalDpi="3000" verticalDpi="30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2011-03-01T14:09:02Z</cp:lastPrinted>
  <dcterms:created xsi:type="dcterms:W3CDTF">2007-04-06T10:24:54Z</dcterms:created>
  <dcterms:modified xsi:type="dcterms:W3CDTF">2013-03-01T06:53:03Z</dcterms:modified>
  <cp:category/>
  <cp:version/>
  <cp:contentType/>
  <cp:contentStatus/>
</cp:coreProperties>
</file>